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tabRatio="723" activeTab="2"/>
  </bookViews>
  <sheets>
    <sheet name="编制说明" sheetId="2" r:id="rId1"/>
    <sheet name="汇总表" sheetId="21" r:id="rId2"/>
    <sheet name="产品报价表" sheetId="9" r:id="rId3"/>
    <sheet name="全系列产品价格清单" sheetId="20" r:id="rId4"/>
    <sheet name="附加功能" sheetId="19" r:id="rId5"/>
  </sheets>
  <definedNames>
    <definedName name="_xlnm.Print_Area" localSheetId="4">附加功能!$A$1:$J$1</definedName>
    <definedName name="_xlnm.Print_Area" localSheetId="2">产品报价表!$A$1:$M$7</definedName>
    <definedName name="_xlnm.Print_Area" localSheetId="1">汇总表!$A$1:$C$9</definedName>
    <definedName name="_xlnm.Print_Area" localSheetId="3">全系列产品价格清单!$A$1:$L$9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<sst xmlns="http://schemas.openxmlformats.org/spreadsheetml/2006/main" count="167" uniqueCount="98">
  <si>
    <t>电子锁采购编制说明</t>
  </si>
  <si>
    <t>一</t>
  </si>
  <si>
    <t>招标形式及范围</t>
  </si>
  <si>
    <t>工程范围：本工程为电子锁采购工程；</t>
  </si>
  <si>
    <t>本次招标为综合单价包干、工程量按实结算；清单工程量为暂定工程量，中标单位不得以供货工程量与清单工程量有差异而拒绝供货或提出调价要求；</t>
  </si>
  <si>
    <t>如果国家税率有调整，则根据国家政策做相应调整；</t>
  </si>
  <si>
    <t>二</t>
  </si>
  <si>
    <t>产品清单说明</t>
  </si>
  <si>
    <t>价格说明：清单所填报单价为含税综合单价，其单价内容不限于成品供货、包装、利润、税金、管理费、检验费、成品费、必要的现场协调、现场配合验收、交付、因质量问题引起的维修和更换、技术指导和培训等费用。（不因现场条件差异造成的辅材增减或安装难易而变动）；</t>
  </si>
  <si>
    <t>若对于同一功能要求的产品，投标人有多款产品满足要求，可同时报价，该产品权重均分。</t>
  </si>
  <si>
    <r>
      <rPr>
        <sz val="11"/>
        <color theme="1"/>
        <rFont val="微软雅黑"/>
        <charset val="134"/>
      </rPr>
      <t>电子锁报价应能覆盖其型号</t>
    </r>
    <r>
      <rPr>
        <b/>
        <sz val="11"/>
        <color rgb="FFFF0000"/>
        <rFont val="微软雅黑"/>
        <charset val="134"/>
      </rPr>
      <t>相同材质</t>
    </r>
    <r>
      <rPr>
        <sz val="11"/>
        <color theme="1"/>
        <rFont val="微软雅黑"/>
        <charset val="134"/>
      </rPr>
      <t>的所有颜色，</t>
    </r>
    <r>
      <rPr>
        <b/>
        <sz val="11"/>
        <color rgb="FFFF0000"/>
        <rFont val="微软雅黑"/>
        <charset val="134"/>
      </rPr>
      <t>中标后执行过程中不得以颜色不同为由变相加价；</t>
    </r>
  </si>
  <si>
    <t>投标单位投标时应完善清单中的款式照片及特征描述，按产品清单中的要求投报；</t>
  </si>
  <si>
    <r>
      <rPr>
        <sz val="11"/>
        <rFont val="微软雅黑"/>
        <charset val="134"/>
      </rPr>
      <t>工程替代锁要求可通过消防要求（GB12955-2008），</t>
    </r>
    <r>
      <rPr>
        <b/>
        <sz val="11"/>
        <color rgb="FFFF0000"/>
        <rFont val="微软雅黑"/>
        <charset val="134"/>
      </rPr>
      <t>锁厂负责供货、安装、使用后的回收</t>
    </r>
    <r>
      <rPr>
        <sz val="11"/>
        <rFont val="微软雅黑"/>
        <charset val="134"/>
      </rPr>
      <t>，并对门厂进行技术交底，保证开孔尺寸。</t>
    </r>
  </si>
  <si>
    <t>报价产品技术标准需严格参照招标文件《入户门电子锁分级分档技术标准》执行，需满足功能及技术参数要求；</t>
  </si>
  <si>
    <t>三</t>
  </si>
  <si>
    <t>全系列产品清单说明</t>
  </si>
  <si>
    <t>其他产品报价清单中未列出的产品及配件由各报价单位在全系列产品清单中自行填报，依据报价型号，维修更换时可能需要单独采购的配件自行添加，包含但不限于前后面板、前后把手、前后主板、电子部分及锁体；</t>
  </si>
  <si>
    <t>四</t>
  </si>
  <si>
    <t>质保期</t>
  </si>
  <si>
    <t>保修2年，自项目集中交付之日起计算；</t>
  </si>
  <si>
    <t>五</t>
  </si>
  <si>
    <t>其他说明：</t>
  </si>
  <si>
    <t>若遇到局部幢号没有电梯或电梯无法运行时，由投标单位自行考虑上楼的费用，甲方不在额外补偿其它费用；</t>
  </si>
  <si>
    <t>投标单位报价时，需要按照清单中的型号报价，并免费送样板给甲方确认；</t>
  </si>
  <si>
    <t>样板房送货及小量补货由投标单位自行考虑因送货量少而增加的费用，甲方不在额外补偿其它费用；</t>
  </si>
  <si>
    <t>投标单位的产品应满足现行规范验收要求并提供相应的出厂合格证。若因产品质量问题导致门锁无法使用，投标单位应在保修期内无偿进行更换。更换后的产品保修期相应顺延；</t>
  </si>
  <si>
    <t>电子锁产品价格汇总表</t>
  </si>
  <si>
    <t>序号</t>
  </si>
  <si>
    <t>档次/品类名称</t>
  </si>
  <si>
    <t>报价（元）</t>
  </si>
  <si>
    <t>A档</t>
  </si>
  <si>
    <t>B档</t>
  </si>
  <si>
    <t>C档</t>
  </si>
  <si>
    <t>装饰用面板</t>
  </si>
  <si>
    <t>工程替代锁</t>
  </si>
  <si>
    <t>运费及安装费</t>
  </si>
  <si>
    <t>合计</t>
  </si>
  <si>
    <t>产品类型</t>
  </si>
  <si>
    <t>产品图片</t>
  </si>
  <si>
    <t>档次</t>
  </si>
  <si>
    <t>开锁方式</t>
  </si>
  <si>
    <t>附加功能</t>
  </si>
  <si>
    <t>单位</t>
  </si>
  <si>
    <t>可选颜色要求</t>
  </si>
  <si>
    <t>产品参数</t>
  </si>
  <si>
    <t>型号</t>
  </si>
  <si>
    <t>不含税单价</t>
  </si>
  <si>
    <t>税率</t>
  </si>
  <si>
    <t>含税单价</t>
  </si>
  <si>
    <t>数量</t>
  </si>
  <si>
    <t>总价</t>
  </si>
  <si>
    <t>备注</t>
  </si>
  <si>
    <t>全自动推拉款
人脸识别+可视对讲款</t>
  </si>
  <si>
    <t>A</t>
  </si>
  <si>
    <t>1、钥匙
2、密码（支持虚位密码）
3、按压式半导体指纹
4、卡片、
5、人脸识别
6、可视对讲远程开锁</t>
  </si>
  <si>
    <t>1、全自动锁体，支持全联动开锁
2、C级真插芯锁芯
3、撬门报警、连续错误报警
4、应急电源充电、断电信息保存
5、支持联网手机控制（ZigBee、wifi）
6、安全芯片通过 EAL5+安全认证</t>
  </si>
  <si>
    <t>把</t>
  </si>
  <si>
    <t>全自动推拉款
人脸识别款</t>
  </si>
  <si>
    <t>1、钥匙
2、密码（支持虚位密码）
3、按压式半导体指纹
4、卡片
5、人脸识别</t>
  </si>
  <si>
    <t>1、全自动锁体，支持全联动开锁
2、C级真插芯锁芯
3、撬门报警、连续错误报警
4、应急电源充电、断电信息保存
5、支持联网手机控制（ZigBee、wifi）</t>
  </si>
  <si>
    <t>全自动推拉款
可视对讲款</t>
  </si>
  <si>
    <t>1、钥匙
2、密码（支持虚位密码）
3、按压式半导体指纹
4、卡片
5、可视对讲远程开锁</t>
  </si>
  <si>
    <t>全自动推拉款
四合一</t>
  </si>
  <si>
    <t>B</t>
  </si>
  <si>
    <t>1、钥匙
2、密码（支持虚位密码）
3、按压式半导体指纹
4、卡片</t>
  </si>
  <si>
    <t>1、全自动锁体，支持全联动开锁
2、C级真插芯锁芯
3、撬门报警、连续错误报警
4、应急电源充电、断电信息保存
5、支持联网手机控制（蓝牙、wifi）</t>
  </si>
  <si>
    <r>
      <rPr>
        <sz val="11"/>
        <color rgb="FFFF0000"/>
        <rFont val="楷体"/>
        <charset val="134"/>
      </rPr>
      <t>执手款（机械锁体）
四合一</t>
    </r>
    <r>
      <rPr>
        <sz val="11"/>
        <color theme="1"/>
        <rFont val="楷体"/>
        <charset val="134"/>
      </rPr>
      <t xml:space="preserve">
</t>
    </r>
  </si>
  <si>
    <t>C</t>
  </si>
  <si>
    <t>1、机械锁体
2、C级锁芯
3、撬门报警、连续错误报警
4、应急电源充电、断电信息保存</t>
  </si>
  <si>
    <t>执手款（机械锁体）
卡片锁</t>
  </si>
  <si>
    <t>1、钥匙
2、密码（支持虚位密码）
3、IC卡片</t>
  </si>
  <si>
    <t xml:space="preserve">全自动推拉款
装饰用锁体面板
（不含锁芯）
</t>
  </si>
  <si>
    <t>-</t>
  </si>
  <si>
    <t xml:space="preserve">执手款
装饰用锁体面板
（不含锁芯）
</t>
  </si>
  <si>
    <t>工程替代锁
要求可通过消防要求（GB12955-2008）</t>
  </si>
  <si>
    <t>安装费-全自动推拉锁</t>
  </si>
  <si>
    <t>安装费-执手锁</t>
  </si>
  <si>
    <t>运费</t>
  </si>
  <si>
    <t>功能要求</t>
  </si>
  <si>
    <t>品类</t>
  </si>
  <si>
    <t>招标要求-功能要求</t>
  </si>
  <si>
    <t>招标要求-产品参数</t>
  </si>
  <si>
    <t>智能家居功能要求-WIFI</t>
  </si>
  <si>
    <t>1.不通过网关，可直接与互联网路由器连接；                                                      2.应具备续联功能；                            3.应具备上报设备故障、报警、基本功能等信息能力；                              
4.应为设备触发端，                             5.猫眼功能WIFI连接，应具备图像、视频、音频传输能力；                                    6.应具备连接远程终端（包括，但不限于手机、平板、电脑等）功能；                          7.应具备快速配网功能                               8.应具备智能家居连接功能。</t>
  </si>
  <si>
    <r>
      <rPr>
        <sz val="11"/>
        <rFont val="楷体"/>
        <charset val="134"/>
      </rPr>
      <t>1.低功耗WIFI模组；              
2.工作电流≤100毫安，峰值电流≤400毫安；                    
3.WIFI频率 2.4GHZ；             
4.使用温度-25</t>
    </r>
    <r>
      <rPr>
        <vertAlign val="superscript"/>
        <sz val="11"/>
        <rFont val="楷体"/>
        <charset val="134"/>
      </rPr>
      <t>0</t>
    </r>
    <r>
      <rPr>
        <sz val="11"/>
        <rFont val="楷体"/>
        <charset val="134"/>
      </rPr>
      <t>C—+55</t>
    </r>
    <r>
      <rPr>
        <vertAlign val="superscript"/>
        <sz val="11"/>
        <rFont val="楷体"/>
        <charset val="134"/>
      </rPr>
      <t>0</t>
    </r>
    <r>
      <rPr>
        <sz val="11"/>
        <rFont val="楷体"/>
        <charset val="134"/>
      </rPr>
      <t>C</t>
    </r>
    <r>
      <rPr>
        <vertAlign val="superscript"/>
        <sz val="11"/>
        <rFont val="楷体"/>
        <charset val="134"/>
      </rPr>
      <t xml:space="preserve">；                 
</t>
    </r>
    <r>
      <rPr>
        <sz val="11"/>
        <rFont val="楷体"/>
        <charset val="134"/>
      </rPr>
      <t xml:space="preserve">5.使用湿度≤93%；                                            6.断网自动连接，未连接小程序提示；                          7.连接加密；                  
8.智能安防设备联动接口；         
9.小程序/APP使用终端；        
10.室内连接距离≧5米         </t>
    </r>
  </si>
  <si>
    <t>元/个</t>
  </si>
  <si>
    <t>智能家居功能要求-蓝牙</t>
  </si>
  <si>
    <t>1.蓝牙联接，可近场使用APP连接，也可适配网关远程APP连接；                  
2.用户开锁记录、电池电量信息、自定义用户、锁本体功能设置；              
3.远程授权开锁（临时密码）；                   4.自动判断网络连接状态及续连功能；                          5.智能家居联动功能，可与适配的智能家居设备进行场景联动；                
6.布防、撤防功能，在锁本体及远程终端APP上均可实施；                    
7.如锁本体具备锁体、门状态感知功能，应能将门开启、虚掩、未关提示并反馈到远程终端。</t>
  </si>
  <si>
    <r>
      <rPr>
        <sz val="11"/>
        <color theme="1"/>
        <rFont val="楷体"/>
        <charset val="134"/>
      </rPr>
      <t>1.低功耗蓝牙芯片；              
2.待机电流≤45微安、峰值电流≤100毫安；                        
3.使用温度：-25</t>
    </r>
    <r>
      <rPr>
        <vertAlign val="superscript"/>
        <sz val="11"/>
        <color theme="1"/>
        <rFont val="楷体"/>
        <charset val="134"/>
      </rPr>
      <t>0</t>
    </r>
    <r>
      <rPr>
        <sz val="11"/>
        <color theme="1"/>
        <rFont val="楷体"/>
        <charset val="134"/>
      </rPr>
      <t>C—55</t>
    </r>
    <r>
      <rPr>
        <vertAlign val="superscript"/>
        <sz val="11"/>
        <color theme="1"/>
        <rFont val="楷体"/>
        <charset val="134"/>
      </rPr>
      <t>0</t>
    </r>
    <r>
      <rPr>
        <sz val="11"/>
        <color theme="1"/>
        <rFont val="楷体"/>
        <charset val="134"/>
      </rPr>
      <t>C、 使用湿度≤93%；                         
4.适配蓝牙网关；                  
5.可连接智能家居或联动设备；                           6.断网续连，设定时间内无法连接APP端提示断网；                     
7.传输加密方式；                
8.使用终端APP/小程序；                  9.网关配网;                   
10.连接距离，室内</t>
    </r>
    <r>
      <rPr>
        <sz val="11"/>
        <color theme="1"/>
        <rFont val="微软雅黑"/>
        <charset val="134"/>
      </rPr>
      <t>≧</t>
    </r>
    <r>
      <rPr>
        <sz val="11"/>
        <color theme="1"/>
        <rFont val="楷体"/>
        <charset val="134"/>
      </rPr>
      <t>2米</t>
    </r>
  </si>
  <si>
    <t>智能家居功能要求-蓝牙网关</t>
  </si>
  <si>
    <t>1.适配锁本体蓝牙芯片；         
2.具备POE功能；                
3.连接锁与路由器网络；        
4.直插式或连接线插接连接交流电</t>
  </si>
  <si>
    <r>
      <rPr>
        <sz val="11"/>
        <color theme="1"/>
        <rFont val="楷体"/>
        <charset val="134"/>
      </rPr>
      <t>1.直流供电；                   
2.内置交流转直流转换器；         
3.工作湿度≤93%；                     4.工作温度≤-25</t>
    </r>
    <r>
      <rPr>
        <vertAlign val="superscript"/>
        <sz val="11"/>
        <color theme="1"/>
        <rFont val="楷体"/>
        <charset val="134"/>
      </rPr>
      <t>0</t>
    </r>
    <r>
      <rPr>
        <sz val="11"/>
        <color theme="1"/>
        <rFont val="楷体"/>
        <charset val="134"/>
      </rPr>
      <t>C—55</t>
    </r>
    <r>
      <rPr>
        <vertAlign val="superscript"/>
        <sz val="11"/>
        <color theme="1"/>
        <rFont val="楷体"/>
        <charset val="134"/>
      </rPr>
      <t>0</t>
    </r>
    <r>
      <rPr>
        <sz val="11"/>
        <color theme="1"/>
        <rFont val="楷体"/>
        <charset val="134"/>
      </rPr>
      <t xml:space="preserve">C：                    5.无连接路由器频率2.4GHZ；               6.产品外壳材质阻燃材料；                           7.路由器连接距离室内≥5米；                8.蓝牙芯片连接距离≥2米；       
9.RJ45网络接口           </t>
    </r>
  </si>
  <si>
    <t>智能家居功能要求-ZigBee</t>
  </si>
  <si>
    <t>1.具有智能家居联动功能；       
2.与小程序/APP连接并传输锁本体各类信息功能；                            
3.具备数据传输加密功能；           
4.与使用终端配合具备传输锁状态等状态信息功能；               
5.自动断网续连功能；          
6.远程布防、撤防功能；        
7.远程授权开锁功能；           
8.其它特色功能</t>
  </si>
  <si>
    <r>
      <rPr>
        <sz val="11"/>
        <color theme="1"/>
        <rFont val="楷体"/>
        <charset val="134"/>
      </rPr>
      <t>1.低功耗芯片；                 
2.待机电流≤30微安、峰值电流≤50毫安；                        
3.使用温度：-25</t>
    </r>
    <r>
      <rPr>
        <vertAlign val="superscript"/>
        <sz val="11"/>
        <color theme="1"/>
        <rFont val="楷体"/>
        <charset val="134"/>
      </rPr>
      <t>0</t>
    </r>
    <r>
      <rPr>
        <sz val="11"/>
        <color theme="1"/>
        <rFont val="楷体"/>
        <charset val="134"/>
      </rPr>
      <t>C—55</t>
    </r>
    <r>
      <rPr>
        <vertAlign val="superscript"/>
        <sz val="11"/>
        <color theme="1"/>
        <rFont val="楷体"/>
        <charset val="134"/>
      </rPr>
      <t>0</t>
    </r>
    <r>
      <rPr>
        <sz val="11"/>
        <color theme="1"/>
        <rFont val="楷体"/>
        <charset val="134"/>
      </rPr>
      <t>C、 使用湿度≤93%；                         
4.适配ZiBee网关；                  
5.可连接智能家居或联动设备；                           6.断网续连，设定时间内无法连接APP端提示断网；                     
7.传输加密方式；                
8.使用终端APP/小程序；                  9.网关配网;                   
10.连接距离，室内≧10米</t>
    </r>
  </si>
  <si>
    <t>智能家居功能要求-ZigBee网关</t>
  </si>
  <si>
    <t>1.适配锁本体ZigBee模组；         
2.具备POE功能；                
3.连接锁与路由器网络；        
4.直插式/连接线插接连接交流电</t>
  </si>
  <si>
    <r>
      <rPr>
        <sz val="11"/>
        <color theme="1"/>
        <rFont val="楷体"/>
        <charset val="134"/>
      </rPr>
      <t>1.直流供电；                   
2.内置交流转直流转换器；         
3.工作环境湿度≤93%；                     4.工作温度-25</t>
    </r>
    <r>
      <rPr>
        <vertAlign val="superscript"/>
        <sz val="11"/>
        <color theme="1"/>
        <rFont val="楷体"/>
        <charset val="134"/>
      </rPr>
      <t>0</t>
    </r>
    <r>
      <rPr>
        <sz val="11"/>
        <color theme="1"/>
        <rFont val="楷体"/>
        <charset val="134"/>
      </rPr>
      <t>C—55</t>
    </r>
    <r>
      <rPr>
        <vertAlign val="superscript"/>
        <sz val="11"/>
        <color theme="1"/>
        <rFont val="楷体"/>
        <charset val="134"/>
      </rPr>
      <t>0</t>
    </r>
    <r>
      <rPr>
        <sz val="11"/>
        <color theme="1"/>
        <rFont val="楷体"/>
        <charset val="134"/>
      </rPr>
      <t xml:space="preserve">C：                    5.连接路由器频率2.4GHZ；               6.产品外壳材质阻燃材料；                           7.路由器连接距离≥5米；                8.芯片连接距离，室内≥2米；           9.RJ45网络接口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</si>
</sst>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_);[Red]\(0\)"/>
  </numFmts>
  <fonts count="38">
    <font>
      <sz val="11"/>
      <color theme="1"/>
      <name val="等线"/>
      <charset val="134"/>
      <scheme val="minor"/>
    </font>
    <font>
      <b/>
      <sz val="11"/>
      <color theme="1"/>
      <name val="楷体"/>
      <charset val="134"/>
    </font>
    <font>
      <sz val="11"/>
      <color theme="1"/>
      <name val="楷体"/>
      <charset val="134"/>
    </font>
    <font>
      <b/>
      <sz val="11"/>
      <color rgb="FFFF0000"/>
      <name val="楷体"/>
      <charset val="134"/>
    </font>
    <font>
      <sz val="11"/>
      <name val="楷体"/>
      <charset val="134"/>
    </font>
    <font>
      <sz val="11"/>
      <color rgb="FFFF0000"/>
      <name val="楷体"/>
      <charset val="134"/>
    </font>
    <font>
      <sz val="22"/>
      <color theme="1"/>
      <name val="楷体"/>
      <charset val="134"/>
    </font>
    <font>
      <b/>
      <sz val="16"/>
      <color theme="1"/>
      <name val="等线"/>
      <charset val="134"/>
      <scheme val="minor"/>
    </font>
    <font>
      <b/>
      <sz val="12"/>
      <name val="楷体"/>
      <charset val="134"/>
    </font>
    <font>
      <sz val="14"/>
      <name val="KaiTi"/>
      <charset val="134"/>
    </font>
    <font>
      <sz val="12"/>
      <name val="楷体"/>
      <charset val="134"/>
    </font>
    <font>
      <b/>
      <sz val="14"/>
      <color theme="1"/>
      <name val="等线"/>
      <charset val="134"/>
      <scheme val="minor"/>
    </font>
    <font>
      <sz val="11"/>
      <color theme="1"/>
      <name val="微软雅黑"/>
      <charset val="134"/>
    </font>
    <font>
      <b/>
      <sz val="11"/>
      <color theme="1"/>
      <name val="微软雅黑"/>
      <charset val="134"/>
    </font>
    <font>
      <b/>
      <sz val="11"/>
      <color rgb="FFFF0000"/>
      <name val="微软雅黑"/>
      <charset val="134"/>
    </font>
    <font>
      <sz val="11"/>
      <name val="微软雅黑"/>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vertAlign val="superscript"/>
      <sz val="11"/>
      <color theme="1"/>
      <name val="楷体"/>
      <charset val="134"/>
    </font>
    <font>
      <vertAlign val="superscript"/>
      <sz val="11"/>
      <name val="楷体"/>
      <charset val="134"/>
    </font>
  </fonts>
  <fills count="35">
    <fill>
      <patternFill patternType="none"/>
    </fill>
    <fill>
      <patternFill patternType="gray125"/>
    </fill>
    <fill>
      <patternFill patternType="solid">
        <fgColor theme="9" tint="0.399914548173467"/>
        <bgColor indexed="64"/>
      </patternFill>
    </fill>
    <fill>
      <patternFill patternType="solid">
        <fgColor theme="8" tint="0.399914548173467"/>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4" borderId="13"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4" applyNumberFormat="0" applyFill="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3" fillId="0" borderId="0" applyNumberFormat="0" applyFill="0" applyBorder="0" applyAlignment="0" applyProtection="0">
      <alignment vertical="center"/>
    </xf>
    <xf numFmtId="0" fontId="24" fillId="5" borderId="16" applyNumberFormat="0" applyAlignment="0" applyProtection="0">
      <alignment vertical="center"/>
    </xf>
    <xf numFmtId="0" fontId="25" fillId="6" borderId="17" applyNumberFormat="0" applyAlignment="0" applyProtection="0">
      <alignment vertical="center"/>
    </xf>
    <xf numFmtId="0" fontId="26" fillId="6" borderId="16" applyNumberFormat="0" applyAlignment="0" applyProtection="0">
      <alignment vertical="center"/>
    </xf>
    <xf numFmtId="0" fontId="27" fillId="7" borderId="18" applyNumberFormat="0" applyAlignment="0" applyProtection="0">
      <alignment vertical="center"/>
    </xf>
    <xf numFmtId="0" fontId="28" fillId="0" borderId="19" applyNumberFormat="0" applyFill="0" applyAlignment="0" applyProtection="0">
      <alignment vertical="center"/>
    </xf>
    <xf numFmtId="0" fontId="29" fillId="0" borderId="20" applyNumberFormat="0" applyFill="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3"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4" fillId="32" borderId="0" applyNumberFormat="0" applyBorder="0" applyAlignment="0" applyProtection="0">
      <alignment vertical="center"/>
    </xf>
    <xf numFmtId="0" fontId="34" fillId="33" borderId="0" applyNumberFormat="0" applyBorder="0" applyAlignment="0" applyProtection="0">
      <alignment vertical="center"/>
    </xf>
    <xf numFmtId="0" fontId="33" fillId="34" borderId="0" applyNumberFormat="0" applyBorder="0" applyAlignment="0" applyProtection="0">
      <alignment vertical="center"/>
    </xf>
    <xf numFmtId="9" fontId="0" fillId="0" borderId="0" applyFont="0" applyFill="0" applyBorder="0" applyAlignment="0" applyProtection="0">
      <alignment vertical="center"/>
    </xf>
    <xf numFmtId="0" fontId="0" fillId="0" borderId="0"/>
    <xf numFmtId="0" fontId="0" fillId="0" borderId="0"/>
    <xf numFmtId="0" fontId="0" fillId="0" borderId="0"/>
    <xf numFmtId="0" fontId="0" fillId="0" borderId="0"/>
    <xf numFmtId="0" fontId="35" fillId="0" borderId="0"/>
  </cellStyleXfs>
  <cellXfs count="52">
    <xf numFmtId="0" fontId="0" fillId="0" borderId="0" xfId="0"/>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left" vertical="center" wrapText="1"/>
    </xf>
    <xf numFmtId="176" fontId="2" fillId="0" borderId="0" xfId="0" applyNumberFormat="1" applyFont="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left" vertical="center" wrapText="1"/>
    </xf>
    <xf numFmtId="0" fontId="1" fillId="3"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176" fontId="1" fillId="3" borderId="1" xfId="0" applyNumberFormat="1" applyFont="1" applyFill="1" applyBorder="1" applyAlignment="1">
      <alignment horizontal="center" vertical="center" wrapText="1"/>
    </xf>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left" vertical="center" wrapText="1"/>
    </xf>
    <xf numFmtId="0" fontId="4" fillId="0" borderId="1" xfId="0" applyFont="1" applyBorder="1" applyAlignment="1">
      <alignment horizontal="left" vertical="center" wrapText="1"/>
    </xf>
    <xf numFmtId="176" fontId="2" fillId="0" borderId="1" xfId="0" applyNumberFormat="1" applyFont="1" applyBorder="1" applyAlignment="1">
      <alignment horizontal="center" vertical="center" wrapText="1"/>
    </xf>
    <xf numFmtId="9" fontId="2"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2" fillId="0" borderId="2" xfId="0" applyFont="1" applyBorder="1" applyAlignment="1">
      <alignment horizontal="center" vertical="center" wrapText="1"/>
    </xf>
    <xf numFmtId="176" fontId="2" fillId="0" borderId="0" xfId="0" applyNumberFormat="1" applyFont="1" applyAlignment="1">
      <alignment vertical="center" wrapText="1"/>
    </xf>
    <xf numFmtId="0" fontId="6" fillId="0" borderId="1" xfId="0" applyFont="1" applyBorder="1" applyAlignment="1">
      <alignment horizontal="center" vertical="center" wrapText="1"/>
    </xf>
    <xf numFmtId="177" fontId="5" fillId="0" borderId="1" xfId="0" applyNumberFormat="1" applyFont="1" applyBorder="1" applyAlignment="1">
      <alignment horizontal="center" vertical="center" wrapText="1"/>
    </xf>
    <xf numFmtId="177" fontId="5" fillId="0" borderId="3" xfId="0" applyNumberFormat="1" applyFont="1" applyBorder="1" applyAlignment="1">
      <alignment horizontal="center" vertical="center" wrapText="1"/>
    </xf>
    <xf numFmtId="0" fontId="2" fillId="0" borderId="3" xfId="0" applyFont="1" applyBorder="1" applyAlignment="1">
      <alignment horizontal="center" vertical="center" wrapText="1"/>
    </xf>
    <xf numFmtId="176" fontId="2" fillId="0" borderId="3" xfId="0" applyNumberFormat="1" applyFont="1" applyBorder="1" applyAlignment="1">
      <alignment horizontal="center" vertical="center" wrapText="1"/>
    </xf>
    <xf numFmtId="9" fontId="2" fillId="0" borderId="3" xfId="0" applyNumberFormat="1" applyFont="1" applyBorder="1" applyAlignment="1">
      <alignment horizontal="center" vertical="center" wrapText="1"/>
    </xf>
    <xf numFmtId="176" fontId="2" fillId="0" borderId="4" xfId="0" applyNumberFormat="1" applyFont="1" applyBorder="1" applyAlignment="1">
      <alignment horizontal="center" vertical="center" wrapText="1"/>
    </xf>
    <xf numFmtId="176" fontId="2" fillId="0" borderId="5" xfId="0" applyNumberFormat="1" applyFont="1" applyBorder="1" applyAlignment="1">
      <alignment horizontal="center" vertical="center" wrapText="1"/>
    </xf>
    <xf numFmtId="0" fontId="0" fillId="0" borderId="0" xfId="53"/>
    <xf numFmtId="176" fontId="0" fillId="0" borderId="0" xfId="53" applyNumberFormat="1"/>
    <xf numFmtId="0" fontId="7" fillId="0" borderId="6" xfId="53" applyFont="1" applyBorder="1" applyAlignment="1">
      <alignment horizontal="center" vertical="center"/>
    </xf>
    <xf numFmtId="0" fontId="7" fillId="0" borderId="0" xfId="53" applyFont="1" applyAlignment="1">
      <alignment horizontal="center" vertical="center"/>
    </xf>
    <xf numFmtId="0" fontId="8" fillId="0" borderId="1" xfId="53" applyFont="1" applyBorder="1" applyAlignment="1">
      <alignment horizontal="center" vertical="center"/>
    </xf>
    <xf numFmtId="176" fontId="9" fillId="0" borderId="1" xfId="53" applyNumberFormat="1" applyFont="1" applyBorder="1" applyAlignment="1">
      <alignment horizontal="center" vertical="center"/>
    </xf>
    <xf numFmtId="0" fontId="10" fillId="0" borderId="1" xfId="53" applyFont="1" applyBorder="1" applyAlignment="1">
      <alignment horizontal="center" vertical="center"/>
    </xf>
    <xf numFmtId="176" fontId="0" fillId="0" borderId="1" xfId="53" applyNumberFormat="1" applyBorder="1" applyAlignment="1">
      <alignment vertical="center"/>
    </xf>
    <xf numFmtId="176" fontId="0" fillId="0" borderId="1" xfId="53" applyNumberFormat="1" applyFont="1" applyFill="1" applyBorder="1" applyAlignment="1">
      <alignment vertical="center"/>
    </xf>
    <xf numFmtId="0" fontId="0" fillId="0" borderId="1" xfId="53" applyBorder="1"/>
    <xf numFmtId="176" fontId="11" fillId="0" borderId="1" xfId="53" applyNumberFormat="1" applyFont="1" applyBorder="1" applyAlignment="1">
      <alignment horizontal="center" vertical="center"/>
    </xf>
    <xf numFmtId="0" fontId="12" fillId="0" borderId="0" xfId="50" applyFont="1"/>
    <xf numFmtId="0" fontId="13" fillId="0" borderId="7" xfId="50" applyFont="1" applyBorder="1" applyAlignment="1">
      <alignment horizontal="center" vertical="center"/>
    </xf>
    <xf numFmtId="0" fontId="13" fillId="0" borderId="8" xfId="50" applyFont="1" applyBorder="1" applyAlignment="1">
      <alignment horizontal="center" vertical="center"/>
    </xf>
    <xf numFmtId="0" fontId="13" fillId="0" borderId="9" xfId="50" applyFont="1" applyBorder="1" applyAlignment="1">
      <alignment horizontal="center" vertical="center"/>
    </xf>
    <xf numFmtId="0" fontId="13" fillId="0" borderId="10" xfId="50" applyFont="1" applyBorder="1" applyAlignment="1">
      <alignment horizontal="left" vertical="center"/>
    </xf>
    <xf numFmtId="0" fontId="12" fillId="0" borderId="9" xfId="50" applyFont="1" applyBorder="1" applyAlignment="1">
      <alignment horizontal="center" vertical="center"/>
    </xf>
    <xf numFmtId="0" fontId="12" fillId="0" borderId="10" xfId="50" applyFont="1" applyBorder="1" applyAlignment="1">
      <alignment horizontal="left" vertical="center"/>
    </xf>
    <xf numFmtId="0" fontId="12" fillId="0" borderId="10" xfId="50" applyFont="1" applyBorder="1" applyAlignment="1">
      <alignment horizontal="left" vertical="center" wrapText="1"/>
    </xf>
    <xf numFmtId="0" fontId="13" fillId="0" borderId="10" xfId="50" applyFont="1" applyBorder="1" applyAlignment="1">
      <alignment horizontal="left" vertical="center" wrapText="1"/>
    </xf>
    <xf numFmtId="0" fontId="14" fillId="0" borderId="10" xfId="50" applyFont="1" applyBorder="1" applyAlignment="1">
      <alignment horizontal="left" vertical="center" wrapText="1"/>
    </xf>
    <xf numFmtId="0" fontId="15" fillId="0" borderId="10" xfId="50" applyFont="1" applyBorder="1" applyAlignment="1">
      <alignment horizontal="left" vertical="center" wrapText="1"/>
    </xf>
    <xf numFmtId="0" fontId="12" fillId="0" borderId="11" xfId="50" applyFont="1" applyBorder="1" applyAlignment="1">
      <alignment horizontal="center" vertical="center"/>
    </xf>
    <xf numFmtId="0" fontId="12" fillId="0" borderId="12" xfId="50" applyFont="1" applyBorder="1" applyAlignment="1">
      <alignment horizontal="left" vertical="center" wrapText="1"/>
    </xf>
  </cellXfs>
  <cellStyles count="55">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2 2" xfId="51"/>
    <cellStyle name="常规 5" xfId="52"/>
    <cellStyle name="常规 5 2" xfId="53"/>
    <cellStyle name="常规 7" xfId="5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22"/>
  <sheetViews>
    <sheetView zoomScale="115" zoomScaleNormal="115" topLeftCell="A8" workbookViewId="0">
      <selection activeCell="A1" sqref="A1:B1"/>
    </sheetView>
  </sheetViews>
  <sheetFormatPr defaultColWidth="8.875" defaultRowHeight="16.5" outlineLevelCol="1"/>
  <cols>
    <col min="1" max="1" width="8.875" style="39"/>
    <col min="2" max="2" width="128" style="39" customWidth="1"/>
    <col min="3" max="16384" width="8.875" style="39"/>
  </cols>
  <sheetData>
    <row r="1" spans="1:2">
      <c r="A1" s="40" t="s">
        <v>0</v>
      </c>
      <c r="B1" s="41"/>
    </row>
    <row r="2" spans="1:2">
      <c r="A2" s="42" t="s">
        <v>1</v>
      </c>
      <c r="B2" s="43" t="s">
        <v>2</v>
      </c>
    </row>
    <row r="3" spans="1:2">
      <c r="A3" s="44">
        <v>1</v>
      </c>
      <c r="B3" s="45" t="s">
        <v>3</v>
      </c>
    </row>
    <row r="4" spans="1:2">
      <c r="A4" s="44">
        <v>2</v>
      </c>
      <c r="B4" s="46" t="s">
        <v>4</v>
      </c>
    </row>
    <row r="5" spans="1:2">
      <c r="A5" s="44">
        <v>3</v>
      </c>
      <c r="B5" s="46" t="s">
        <v>5</v>
      </c>
    </row>
    <row r="6" spans="1:2">
      <c r="A6" s="42" t="s">
        <v>6</v>
      </c>
      <c r="B6" s="47" t="s">
        <v>7</v>
      </c>
    </row>
    <row r="7" ht="33" spans="1:2">
      <c r="A7" s="44">
        <v>1</v>
      </c>
      <c r="B7" s="46" t="s">
        <v>8</v>
      </c>
    </row>
    <row r="8" spans="1:2">
      <c r="A8" s="44">
        <v>2</v>
      </c>
      <c r="B8" s="48" t="s">
        <v>9</v>
      </c>
    </row>
    <row r="9" spans="1:2">
      <c r="A9" s="44">
        <v>3</v>
      </c>
      <c r="B9" s="46" t="s">
        <v>10</v>
      </c>
    </row>
    <row r="10" spans="1:2">
      <c r="A10" s="44">
        <v>4</v>
      </c>
      <c r="B10" s="46" t="s">
        <v>11</v>
      </c>
    </row>
    <row r="11" spans="1:2">
      <c r="A11" s="44">
        <v>5</v>
      </c>
      <c r="B11" s="49" t="s">
        <v>12</v>
      </c>
    </row>
    <row r="12" spans="1:2">
      <c r="A12" s="44">
        <v>6</v>
      </c>
      <c r="B12" s="49" t="s">
        <v>13</v>
      </c>
    </row>
    <row r="13" spans="1:2">
      <c r="A13" s="42" t="s">
        <v>14</v>
      </c>
      <c r="B13" s="47" t="s">
        <v>15</v>
      </c>
    </row>
    <row r="14" ht="33" spans="1:2">
      <c r="A14" s="44">
        <v>1</v>
      </c>
      <c r="B14" s="46" t="s">
        <v>16</v>
      </c>
    </row>
    <row r="15" ht="33" spans="1:2">
      <c r="A15" s="44">
        <v>2</v>
      </c>
      <c r="B15" s="46" t="s">
        <v>8</v>
      </c>
    </row>
    <row r="16" spans="1:2">
      <c r="A16" s="42" t="s">
        <v>17</v>
      </c>
      <c r="B16" s="43" t="s">
        <v>18</v>
      </c>
    </row>
    <row r="17" spans="1:2">
      <c r="A17" s="44">
        <v>1</v>
      </c>
      <c r="B17" s="49" t="s">
        <v>19</v>
      </c>
    </row>
    <row r="18" spans="1:2">
      <c r="A18" s="42" t="s">
        <v>20</v>
      </c>
      <c r="B18" s="47" t="s">
        <v>21</v>
      </c>
    </row>
    <row r="19" spans="1:2">
      <c r="A19" s="44">
        <v>1</v>
      </c>
      <c r="B19" s="46" t="s">
        <v>22</v>
      </c>
    </row>
    <row r="20" spans="1:2">
      <c r="A20" s="44">
        <v>2</v>
      </c>
      <c r="B20" s="46" t="s">
        <v>23</v>
      </c>
    </row>
    <row r="21" spans="1:2">
      <c r="A21" s="44">
        <v>3</v>
      </c>
      <c r="B21" s="46" t="s">
        <v>24</v>
      </c>
    </row>
    <row r="22" ht="33.75" spans="1:2">
      <c r="A22" s="50">
        <v>4</v>
      </c>
      <c r="B22" s="51" t="s">
        <v>25</v>
      </c>
    </row>
  </sheetData>
  <mergeCells count="1">
    <mergeCell ref="A1:B1"/>
  </mergeCells>
  <pageMargins left="0.7" right="0.7" top="0.75" bottom="0.75" header="0.3" footer="0.3"/>
  <pageSetup paperSize="8"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9"/>
  <sheetViews>
    <sheetView view="pageBreakPreview" zoomScale="145" zoomScaleNormal="100" topLeftCell="A2" workbookViewId="0">
      <selection activeCell="H6" sqref="H6"/>
    </sheetView>
  </sheetViews>
  <sheetFormatPr defaultColWidth="9" defaultRowHeight="14.25" outlineLevelCol="2"/>
  <cols>
    <col min="1" max="1" width="11.25" style="28" customWidth="1"/>
    <col min="2" max="2" width="36.875" style="29" customWidth="1"/>
    <col min="3" max="3" width="22.75" style="28" customWidth="1"/>
    <col min="4" max="16384" width="9" style="28"/>
  </cols>
  <sheetData>
    <row r="1" ht="27" customHeight="1" spans="1:3">
      <c r="A1" s="30" t="s">
        <v>26</v>
      </c>
      <c r="B1" s="31"/>
      <c r="C1" s="31"/>
    </row>
    <row r="2" ht="60" customHeight="1" spans="1:3">
      <c r="A2" s="32" t="s">
        <v>27</v>
      </c>
      <c r="B2" s="33" t="s">
        <v>28</v>
      </c>
      <c r="C2" s="33" t="s">
        <v>29</v>
      </c>
    </row>
    <row r="3" ht="46.5" customHeight="1" spans="1:3">
      <c r="A3" s="34">
        <v>1</v>
      </c>
      <c r="B3" s="34" t="s">
        <v>30</v>
      </c>
      <c r="C3" s="35">
        <f>SUM(产品报价表!O2:O4)</f>
        <v>0</v>
      </c>
    </row>
    <row r="4" ht="46.5" customHeight="1" spans="1:3">
      <c r="A4" s="34">
        <v>2</v>
      </c>
      <c r="B4" s="34" t="s">
        <v>31</v>
      </c>
      <c r="C4" s="35">
        <f>SUM(产品报价表!O5:O5)</f>
        <v>0</v>
      </c>
    </row>
    <row r="5" ht="46.5" customHeight="1" spans="1:3">
      <c r="A5" s="34">
        <v>3</v>
      </c>
      <c r="B5" s="34" t="s">
        <v>32</v>
      </c>
      <c r="C5" s="36">
        <f>SUM(产品报价表!O6:O7)</f>
        <v>0</v>
      </c>
    </row>
    <row r="6" ht="46.5" customHeight="1" spans="1:3">
      <c r="A6" s="34">
        <v>4</v>
      </c>
      <c r="B6" s="34" t="s">
        <v>33</v>
      </c>
      <c r="C6" s="35">
        <f>SUM(产品报价表!O8:O9)</f>
        <v>0</v>
      </c>
    </row>
    <row r="7" ht="46.5" customHeight="1" spans="1:3">
      <c r="A7" s="34">
        <v>5</v>
      </c>
      <c r="B7" s="34" t="s">
        <v>34</v>
      </c>
      <c r="C7" s="35">
        <f>产品报价表!O10</f>
        <v>0</v>
      </c>
    </row>
    <row r="8" ht="46.5" customHeight="1" spans="1:3">
      <c r="A8" s="34">
        <v>6</v>
      </c>
      <c r="B8" s="34" t="s">
        <v>35</v>
      </c>
      <c r="C8" s="36">
        <f>SUM(产品报价表!O11:O13)</f>
        <v>0</v>
      </c>
    </row>
    <row r="9" ht="46.5" customHeight="1" spans="1:3">
      <c r="A9" s="37"/>
      <c r="B9" s="38" t="s">
        <v>36</v>
      </c>
      <c r="C9" s="35">
        <f>SUM(C3:C8)</f>
        <v>0</v>
      </c>
    </row>
  </sheetData>
  <mergeCells count="1">
    <mergeCell ref="A1:C1"/>
  </mergeCell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14"/>
  <sheetViews>
    <sheetView tabSelected="1" zoomScale="85" zoomScaleNormal="85" topLeftCell="A3" workbookViewId="0">
      <pane xSplit="2" topLeftCell="C1" activePane="topRight" state="frozen"/>
      <selection/>
      <selection pane="topRight" activeCell="C21" sqref="C21"/>
    </sheetView>
  </sheetViews>
  <sheetFormatPr defaultColWidth="8.875" defaultRowHeight="14.25"/>
  <cols>
    <col min="1" max="1" width="5.75" style="2" customWidth="1"/>
    <col min="2" max="2" width="18.25" style="2" customWidth="1"/>
    <col min="3" max="3" width="32.125" style="2" customWidth="1"/>
    <col min="4" max="4" width="14.125" style="2" customWidth="1"/>
    <col min="5" max="5" width="21.375" style="2" customWidth="1"/>
    <col min="6" max="6" width="26" style="2" customWidth="1"/>
    <col min="7" max="7" width="8.5" style="2" customWidth="1"/>
    <col min="8" max="8" width="22.25" style="2" customWidth="1"/>
    <col min="9" max="9" width="24.25" style="2" customWidth="1"/>
    <col min="10" max="10" width="20.375" style="2" customWidth="1"/>
    <col min="11" max="11" width="10.875" style="4" customWidth="1"/>
    <col min="12" max="12" width="9.5" style="2" customWidth="1"/>
    <col min="13" max="13" width="9.875" style="2" customWidth="1"/>
    <col min="14" max="14" width="9" style="2" customWidth="1"/>
    <col min="15" max="15" width="13.25" style="4" customWidth="1"/>
    <col min="16" max="16" width="8.875" style="2" customWidth="1"/>
    <col min="17" max="16381" width="8.875" style="2"/>
  </cols>
  <sheetData>
    <row r="1" s="1" customFormat="1" ht="31.15" customHeight="1" spans="1:16">
      <c r="A1" s="5" t="s">
        <v>27</v>
      </c>
      <c r="B1" s="5" t="s">
        <v>37</v>
      </c>
      <c r="C1" s="5" t="s">
        <v>38</v>
      </c>
      <c r="D1" s="5" t="s">
        <v>39</v>
      </c>
      <c r="E1" s="5" t="s">
        <v>40</v>
      </c>
      <c r="F1" s="7" t="s">
        <v>41</v>
      </c>
      <c r="G1" s="7" t="s">
        <v>42</v>
      </c>
      <c r="H1" s="7" t="s">
        <v>43</v>
      </c>
      <c r="I1" s="7" t="s">
        <v>44</v>
      </c>
      <c r="J1" s="7" t="s">
        <v>45</v>
      </c>
      <c r="K1" s="9" t="s">
        <v>46</v>
      </c>
      <c r="L1" s="7" t="s">
        <v>47</v>
      </c>
      <c r="M1" s="7" t="s">
        <v>48</v>
      </c>
      <c r="N1" s="7" t="s">
        <v>49</v>
      </c>
      <c r="O1" s="9" t="s">
        <v>50</v>
      </c>
      <c r="P1" s="7" t="s">
        <v>51</v>
      </c>
    </row>
    <row r="2" ht="135" spans="1:16">
      <c r="A2" s="10">
        <v>1</v>
      </c>
      <c r="B2" s="17" t="s">
        <v>52</v>
      </c>
      <c r="C2" s="10"/>
      <c r="D2" s="20" t="s">
        <v>53</v>
      </c>
      <c r="E2" s="12" t="s">
        <v>54</v>
      </c>
      <c r="F2" s="12" t="s">
        <v>55</v>
      </c>
      <c r="G2" s="10" t="s">
        <v>56</v>
      </c>
      <c r="H2" s="10"/>
      <c r="I2" s="10"/>
      <c r="J2" s="10"/>
      <c r="K2" s="14"/>
      <c r="L2" s="15">
        <v>0.13</v>
      </c>
      <c r="M2" s="10">
        <f>K2*(1+L2)</f>
        <v>0</v>
      </c>
      <c r="N2" s="21">
        <v>200</v>
      </c>
      <c r="O2" s="16">
        <f>M2*N2</f>
        <v>0</v>
      </c>
      <c r="P2" s="10"/>
    </row>
    <row r="3" ht="113.45" customHeight="1" spans="1:16">
      <c r="A3" s="10">
        <v>2</v>
      </c>
      <c r="B3" s="17" t="s">
        <v>57</v>
      </c>
      <c r="C3" s="17"/>
      <c r="D3" s="20"/>
      <c r="E3" s="12" t="s">
        <v>58</v>
      </c>
      <c r="F3" s="12" t="s">
        <v>59</v>
      </c>
      <c r="G3" s="10" t="s">
        <v>56</v>
      </c>
      <c r="H3" s="10"/>
      <c r="I3" s="10"/>
      <c r="J3" s="10"/>
      <c r="K3" s="14"/>
      <c r="L3" s="15">
        <v>0.13</v>
      </c>
      <c r="M3" s="10">
        <f>K3*(1+L3)</f>
        <v>0</v>
      </c>
      <c r="N3" s="21">
        <v>500</v>
      </c>
      <c r="O3" s="16">
        <f>M3*N3</f>
        <v>0</v>
      </c>
      <c r="P3" s="10"/>
    </row>
    <row r="4" ht="113.45" customHeight="1" spans="1:16">
      <c r="A4" s="10">
        <v>3</v>
      </c>
      <c r="B4" s="17" t="s">
        <v>60</v>
      </c>
      <c r="C4" s="17"/>
      <c r="D4" s="20"/>
      <c r="E4" s="12" t="s">
        <v>61</v>
      </c>
      <c r="F4" s="12" t="s">
        <v>59</v>
      </c>
      <c r="G4" s="10" t="s">
        <v>56</v>
      </c>
      <c r="H4" s="10"/>
      <c r="I4" s="10"/>
      <c r="J4" s="10"/>
      <c r="K4" s="14"/>
      <c r="L4" s="15">
        <v>0.13</v>
      </c>
      <c r="M4" s="10">
        <f>K4*(1+L4)</f>
        <v>0</v>
      </c>
      <c r="N4" s="21">
        <v>300</v>
      </c>
      <c r="O4" s="16">
        <f>M4*N4</f>
        <v>0</v>
      </c>
      <c r="P4" s="10"/>
    </row>
    <row r="5" ht="113.45" customHeight="1" spans="1:16">
      <c r="A5" s="10">
        <v>4</v>
      </c>
      <c r="B5" s="17" t="s">
        <v>62</v>
      </c>
      <c r="C5" s="17"/>
      <c r="D5" s="20" t="s">
        <v>63</v>
      </c>
      <c r="E5" s="12" t="s">
        <v>64</v>
      </c>
      <c r="F5" s="12" t="s">
        <v>65</v>
      </c>
      <c r="G5" s="10" t="s">
        <v>56</v>
      </c>
      <c r="H5" s="10"/>
      <c r="I5" s="10"/>
      <c r="J5" s="10"/>
      <c r="K5" s="14"/>
      <c r="L5" s="15">
        <v>0.13</v>
      </c>
      <c r="M5" s="10">
        <f>K5*(1+L5)</f>
        <v>0</v>
      </c>
      <c r="N5" s="21">
        <v>180</v>
      </c>
      <c r="O5" s="16">
        <f>M5*N5</f>
        <v>0</v>
      </c>
      <c r="P5" s="10"/>
    </row>
    <row r="6" ht="113.45" customHeight="1" spans="1:16">
      <c r="A6" s="10">
        <v>5</v>
      </c>
      <c r="B6" s="10" t="s">
        <v>66</v>
      </c>
      <c r="C6" s="10"/>
      <c r="D6" s="20" t="s">
        <v>67</v>
      </c>
      <c r="E6" s="12" t="s">
        <v>64</v>
      </c>
      <c r="F6" s="12" t="s">
        <v>68</v>
      </c>
      <c r="G6" s="10" t="s">
        <v>56</v>
      </c>
      <c r="H6" s="10"/>
      <c r="I6" s="10"/>
      <c r="J6" s="10"/>
      <c r="K6" s="14"/>
      <c r="L6" s="15">
        <v>0.13</v>
      </c>
      <c r="M6" s="10">
        <f>K6*(1+L6)</f>
        <v>0</v>
      </c>
      <c r="N6" s="21">
        <v>660</v>
      </c>
      <c r="O6" s="16">
        <f t="shared" ref="O6:O13" si="0">M6*N6</f>
        <v>0</v>
      </c>
      <c r="P6" s="10"/>
    </row>
    <row r="7" ht="84.6" customHeight="1" spans="1:16">
      <c r="A7" s="10">
        <v>6</v>
      </c>
      <c r="B7" s="17" t="s">
        <v>69</v>
      </c>
      <c r="C7" s="10"/>
      <c r="D7" s="20"/>
      <c r="E7" s="12" t="s">
        <v>70</v>
      </c>
      <c r="F7" s="12" t="s">
        <v>68</v>
      </c>
      <c r="G7" s="10" t="s">
        <v>56</v>
      </c>
      <c r="H7" s="10"/>
      <c r="I7" s="10"/>
      <c r="J7" s="10"/>
      <c r="K7" s="14"/>
      <c r="L7" s="15">
        <v>0.13</v>
      </c>
      <c r="M7" s="10">
        <f>K7*(1+L7)</f>
        <v>0</v>
      </c>
      <c r="N7" s="21">
        <v>80</v>
      </c>
      <c r="O7" s="16">
        <f t="shared" si="0"/>
        <v>0</v>
      </c>
      <c r="P7" s="10"/>
    </row>
    <row r="8" ht="84.6" customHeight="1" spans="1:16">
      <c r="A8" s="10">
        <v>7</v>
      </c>
      <c r="B8" s="17" t="s">
        <v>71</v>
      </c>
      <c r="C8" s="10"/>
      <c r="D8" s="10" t="s">
        <v>72</v>
      </c>
      <c r="E8" s="10" t="s">
        <v>72</v>
      </c>
      <c r="F8" s="12"/>
      <c r="G8" s="10" t="s">
        <v>56</v>
      </c>
      <c r="H8" s="10"/>
      <c r="I8" s="10"/>
      <c r="J8" s="10"/>
      <c r="K8" s="14"/>
      <c r="L8" s="15">
        <v>0.13</v>
      </c>
      <c r="M8" s="10">
        <f>K8*(1+L8)</f>
        <v>0</v>
      </c>
      <c r="N8" s="21">
        <v>600</v>
      </c>
      <c r="O8" s="16">
        <f t="shared" si="0"/>
        <v>0</v>
      </c>
      <c r="P8" s="10"/>
    </row>
    <row r="9" ht="84.6" customHeight="1" spans="1:16">
      <c r="A9" s="10">
        <v>8</v>
      </c>
      <c r="B9" s="17" t="s">
        <v>73</v>
      </c>
      <c r="C9" s="10"/>
      <c r="D9" s="10" t="s">
        <v>72</v>
      </c>
      <c r="E9" s="10" t="s">
        <v>72</v>
      </c>
      <c r="F9" s="12"/>
      <c r="G9" s="10" t="s">
        <v>56</v>
      </c>
      <c r="H9" s="10"/>
      <c r="I9" s="10"/>
      <c r="J9" s="10"/>
      <c r="K9" s="14"/>
      <c r="L9" s="15">
        <v>0.13</v>
      </c>
      <c r="M9" s="10">
        <f>K9*(1+L9)</f>
        <v>0</v>
      </c>
      <c r="N9" s="21">
        <v>50</v>
      </c>
      <c r="O9" s="16">
        <f t="shared" si="0"/>
        <v>0</v>
      </c>
      <c r="P9" s="10"/>
    </row>
    <row r="10" ht="64" customHeight="1" spans="1:16">
      <c r="A10" s="10">
        <v>9</v>
      </c>
      <c r="B10" s="10" t="s">
        <v>74</v>
      </c>
      <c r="C10" s="10" t="s">
        <v>72</v>
      </c>
      <c r="D10" s="10" t="s">
        <v>72</v>
      </c>
      <c r="E10" s="10" t="s">
        <v>72</v>
      </c>
      <c r="F10" s="10" t="s">
        <v>72</v>
      </c>
      <c r="G10" s="10" t="s">
        <v>56</v>
      </c>
      <c r="H10" s="10"/>
      <c r="I10" s="10"/>
      <c r="J10" s="10"/>
      <c r="K10" s="14"/>
      <c r="L10" s="15">
        <v>0.13</v>
      </c>
      <c r="M10" s="10">
        <f t="shared" ref="M10:M13" si="1">K10*(1+L10)</f>
        <v>0</v>
      </c>
      <c r="N10" s="21">
        <v>1000</v>
      </c>
      <c r="O10" s="16">
        <f t="shared" si="0"/>
        <v>0</v>
      </c>
      <c r="P10" s="10"/>
    </row>
    <row r="11" ht="50.25" customHeight="1" spans="1:16">
      <c r="A11" s="10">
        <v>10</v>
      </c>
      <c r="B11" s="10" t="s">
        <v>75</v>
      </c>
      <c r="C11" s="10" t="s">
        <v>72</v>
      </c>
      <c r="D11" s="10" t="s">
        <v>72</v>
      </c>
      <c r="E11" s="10" t="s">
        <v>72</v>
      </c>
      <c r="F11" s="10" t="s">
        <v>72</v>
      </c>
      <c r="G11" s="10" t="s">
        <v>56</v>
      </c>
      <c r="H11" s="14"/>
      <c r="I11" s="10"/>
      <c r="J11" s="10"/>
      <c r="K11" s="10"/>
      <c r="L11" s="15">
        <v>0.13</v>
      </c>
      <c r="M11" s="10">
        <f t="shared" si="1"/>
        <v>0</v>
      </c>
      <c r="N11" s="22">
        <f>SUM(N2:N5)</f>
        <v>1180</v>
      </c>
      <c r="O11" s="16">
        <f t="shared" si="0"/>
        <v>0</v>
      </c>
      <c r="P11" s="23"/>
    </row>
    <row r="12" ht="50.25" customHeight="1" spans="1:16">
      <c r="A12" s="10">
        <v>11</v>
      </c>
      <c r="B12" s="10" t="s">
        <v>76</v>
      </c>
      <c r="C12" s="10" t="s">
        <v>72</v>
      </c>
      <c r="D12" s="10" t="s">
        <v>72</v>
      </c>
      <c r="E12" s="10" t="s">
        <v>72</v>
      </c>
      <c r="F12" s="10" t="s">
        <v>72</v>
      </c>
      <c r="G12" s="10" t="s">
        <v>56</v>
      </c>
      <c r="H12" s="14"/>
      <c r="I12" s="10"/>
      <c r="J12" s="10"/>
      <c r="K12" s="10"/>
      <c r="L12" s="15">
        <v>0.13</v>
      </c>
      <c r="M12" s="10">
        <f t="shared" si="1"/>
        <v>0</v>
      </c>
      <c r="N12" s="22">
        <f>SUM(N6:N7)</f>
        <v>740</v>
      </c>
      <c r="O12" s="16">
        <f t="shared" si="0"/>
        <v>0</v>
      </c>
      <c r="P12" s="23"/>
    </row>
    <row r="13" ht="50.25" customHeight="1" spans="1:16">
      <c r="A13" s="10">
        <v>12</v>
      </c>
      <c r="B13" s="10" t="s">
        <v>77</v>
      </c>
      <c r="C13" s="10" t="s">
        <v>72</v>
      </c>
      <c r="D13" s="10" t="s">
        <v>72</v>
      </c>
      <c r="E13" s="10" t="s">
        <v>72</v>
      </c>
      <c r="F13" s="10" t="s">
        <v>72</v>
      </c>
      <c r="G13" s="10" t="s">
        <v>56</v>
      </c>
      <c r="H13" s="14"/>
      <c r="I13" s="10"/>
      <c r="J13" s="10"/>
      <c r="K13" s="10"/>
      <c r="L13" s="15">
        <v>0.13</v>
      </c>
      <c r="M13" s="10">
        <f t="shared" si="1"/>
        <v>0</v>
      </c>
      <c r="N13" s="22">
        <f>N11+N12</f>
        <v>1920</v>
      </c>
      <c r="O13" s="16">
        <f t="shared" si="0"/>
        <v>0</v>
      </c>
      <c r="P13" s="23"/>
    </row>
    <row r="14" ht="31.5" customHeight="1" spans="10:16">
      <c r="J14" s="23"/>
      <c r="K14" s="24"/>
      <c r="L14" s="23"/>
      <c r="M14" s="23"/>
      <c r="N14" s="25" t="s">
        <v>36</v>
      </c>
      <c r="O14" s="26">
        <f>SUM(O2:O13)</f>
        <v>0</v>
      </c>
      <c r="P14" s="27"/>
    </row>
  </sheetData>
  <mergeCells count="3">
    <mergeCell ref="O14:P14"/>
    <mergeCell ref="D2:D4"/>
    <mergeCell ref="D6:D7"/>
  </mergeCells>
  <printOptions horizontalCentered="1" verticalCentered="1"/>
  <pageMargins left="0.708661417322835" right="0.708661417322835" top="0.748031496062992" bottom="0.748031496062992" header="0.31496062992126" footer="0.31496062992126"/>
  <pageSetup paperSize="8" scale="84"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1"/>
  <sheetViews>
    <sheetView zoomScale="70" zoomScaleNormal="70" topLeftCell="A6" workbookViewId="0">
      <pane xSplit="2" topLeftCell="C1" activePane="topRight" state="frozen"/>
      <selection/>
      <selection pane="topRight" activeCell="B10" sqref="B10"/>
    </sheetView>
  </sheetViews>
  <sheetFormatPr defaultColWidth="8.875" defaultRowHeight="13.5"/>
  <cols>
    <col min="1" max="1" width="5.75" style="2" customWidth="1"/>
    <col min="2" max="2" width="18.25" style="2" customWidth="1"/>
    <col min="3" max="3" width="32.125" style="2" customWidth="1"/>
    <col min="4" max="4" width="19.875" style="2" customWidth="1"/>
    <col min="5" max="5" width="26" style="2" customWidth="1"/>
    <col min="6" max="6" width="8.5" style="2" customWidth="1"/>
    <col min="7" max="7" width="22.25" style="2" customWidth="1"/>
    <col min="8" max="8" width="24.25" style="2" customWidth="1"/>
    <col min="9" max="9" width="20.375" style="2" customWidth="1"/>
    <col min="10" max="10" width="10.875" style="2" customWidth="1"/>
    <col min="11" max="11" width="9.5" style="2" customWidth="1"/>
    <col min="12" max="12" width="9.875" style="2" customWidth="1"/>
    <col min="13" max="16384" width="8.875" style="2"/>
  </cols>
  <sheetData>
    <row r="1" s="1" customFormat="1" ht="31.15" customHeight="1" spans="1:13">
      <c r="A1" s="5" t="s">
        <v>27</v>
      </c>
      <c r="B1" s="5" t="s">
        <v>37</v>
      </c>
      <c r="C1" s="5" t="s">
        <v>38</v>
      </c>
      <c r="D1" s="5" t="s">
        <v>78</v>
      </c>
      <c r="E1" s="7" t="s">
        <v>41</v>
      </c>
      <c r="F1" s="7" t="s">
        <v>42</v>
      </c>
      <c r="G1" s="7" t="s">
        <v>43</v>
      </c>
      <c r="H1" s="7" t="s">
        <v>44</v>
      </c>
      <c r="I1" s="7" t="s">
        <v>45</v>
      </c>
      <c r="J1" s="7" t="s">
        <v>46</v>
      </c>
      <c r="K1" s="7" t="s">
        <v>47</v>
      </c>
      <c r="L1" s="7" t="s">
        <v>48</v>
      </c>
      <c r="M1" s="7" t="s">
        <v>51</v>
      </c>
    </row>
    <row r="2" ht="138" customHeight="1" spans="1:13">
      <c r="A2" s="10">
        <v>1</v>
      </c>
      <c r="B2" s="17"/>
      <c r="C2" s="17"/>
      <c r="D2" s="10"/>
      <c r="E2" s="10"/>
      <c r="F2" s="10" t="s">
        <v>56</v>
      </c>
      <c r="G2" s="10"/>
      <c r="H2" s="10"/>
      <c r="I2" s="10"/>
      <c r="J2" s="10"/>
      <c r="K2" s="15">
        <v>0.13</v>
      </c>
      <c r="L2" s="16">
        <f>J2*(1+K2)</f>
        <v>0</v>
      </c>
      <c r="M2" s="10"/>
    </row>
    <row r="3" ht="127.15" customHeight="1" spans="1:13">
      <c r="A3" s="10">
        <v>2</v>
      </c>
      <c r="B3" s="17"/>
      <c r="C3" s="17"/>
      <c r="D3" s="10"/>
      <c r="E3" s="10"/>
      <c r="F3" s="10" t="s">
        <v>56</v>
      </c>
      <c r="G3" s="10"/>
      <c r="H3" s="10"/>
      <c r="I3" s="10"/>
      <c r="J3" s="10"/>
      <c r="K3" s="15">
        <v>0.13</v>
      </c>
      <c r="L3" s="16">
        <f t="shared" ref="L3:L10" si="0">J3*(1+K3)</f>
        <v>0</v>
      </c>
      <c r="M3" s="10"/>
    </row>
    <row r="4" ht="113.45" customHeight="1" spans="1:13">
      <c r="A4" s="10">
        <v>3</v>
      </c>
      <c r="B4" s="17"/>
      <c r="C4" s="17"/>
      <c r="D4" s="10"/>
      <c r="E4" s="10"/>
      <c r="F4" s="10" t="s">
        <v>56</v>
      </c>
      <c r="G4" s="10"/>
      <c r="H4" s="10"/>
      <c r="I4" s="10"/>
      <c r="J4" s="10"/>
      <c r="K4" s="15">
        <v>0.13</v>
      </c>
      <c r="L4" s="16">
        <f t="shared" si="0"/>
        <v>0</v>
      </c>
      <c r="M4" s="10"/>
    </row>
    <row r="5" ht="125.45" customHeight="1" spans="1:13">
      <c r="A5" s="10">
        <v>4</v>
      </c>
      <c r="B5" s="10"/>
      <c r="C5" s="10"/>
      <c r="D5" s="10"/>
      <c r="E5" s="10"/>
      <c r="F5" s="10" t="s">
        <v>56</v>
      </c>
      <c r="G5" s="10"/>
      <c r="H5" s="10"/>
      <c r="I5" s="10"/>
      <c r="J5" s="10"/>
      <c r="K5" s="15">
        <v>0.13</v>
      </c>
      <c r="L5" s="16">
        <f t="shared" si="0"/>
        <v>0</v>
      </c>
      <c r="M5" s="10"/>
    </row>
    <row r="6" ht="118.15" customHeight="1" spans="1:13">
      <c r="A6" s="10">
        <v>5</v>
      </c>
      <c r="B6" s="10"/>
      <c r="C6" s="10"/>
      <c r="D6" s="10"/>
      <c r="E6" s="10"/>
      <c r="F6" s="10" t="s">
        <v>56</v>
      </c>
      <c r="G6" s="10"/>
      <c r="H6" s="10"/>
      <c r="I6" s="10"/>
      <c r="J6" s="10"/>
      <c r="K6" s="15">
        <v>0.13</v>
      </c>
      <c r="L6" s="16">
        <f t="shared" si="0"/>
        <v>0</v>
      </c>
      <c r="M6" s="10"/>
    </row>
    <row r="7" ht="113.45" customHeight="1" spans="1:13">
      <c r="A7" s="10">
        <v>6</v>
      </c>
      <c r="B7" s="10"/>
      <c r="C7" s="10"/>
      <c r="D7" s="10"/>
      <c r="E7" s="10"/>
      <c r="F7" s="10" t="s">
        <v>56</v>
      </c>
      <c r="G7" s="10"/>
      <c r="H7" s="10"/>
      <c r="I7" s="10"/>
      <c r="J7" s="10"/>
      <c r="K7" s="15">
        <v>0.13</v>
      </c>
      <c r="L7" s="16">
        <f t="shared" si="0"/>
        <v>0</v>
      </c>
      <c r="M7" s="10"/>
    </row>
    <row r="8" ht="100.15" customHeight="1" spans="1:13">
      <c r="A8" s="10">
        <v>7</v>
      </c>
      <c r="B8" s="17"/>
      <c r="C8" s="10"/>
      <c r="D8" s="10"/>
      <c r="E8" s="10"/>
      <c r="F8" s="10" t="s">
        <v>56</v>
      </c>
      <c r="G8" s="10"/>
      <c r="H8" s="10"/>
      <c r="I8" s="10"/>
      <c r="J8" s="10"/>
      <c r="K8" s="15">
        <v>0.13</v>
      </c>
      <c r="L8" s="16">
        <f t="shared" si="0"/>
        <v>0</v>
      </c>
      <c r="M8" s="10"/>
    </row>
    <row r="9" ht="84.6" customHeight="1" spans="1:13">
      <c r="A9" s="10">
        <v>8</v>
      </c>
      <c r="B9" s="17"/>
      <c r="C9" s="10"/>
      <c r="D9" s="10"/>
      <c r="E9" s="18"/>
      <c r="F9" s="10" t="s">
        <v>56</v>
      </c>
      <c r="G9" s="18"/>
      <c r="H9" s="18"/>
      <c r="I9" s="18"/>
      <c r="J9" s="10"/>
      <c r="K9" s="15">
        <v>0.13</v>
      </c>
      <c r="L9" s="16">
        <f t="shared" si="0"/>
        <v>0</v>
      </c>
      <c r="M9" s="10"/>
    </row>
    <row r="10" ht="61" customHeight="1" spans="1:13">
      <c r="A10" s="10">
        <v>9</v>
      </c>
      <c r="B10" s="10"/>
      <c r="C10" s="10"/>
      <c r="D10" s="10"/>
      <c r="E10" s="10"/>
      <c r="F10" s="10" t="s">
        <v>56</v>
      </c>
      <c r="G10" s="10"/>
      <c r="H10" s="10"/>
      <c r="I10" s="10"/>
      <c r="J10" s="10"/>
      <c r="K10" s="15">
        <v>0.13</v>
      </c>
      <c r="L10" s="16">
        <f t="shared" si="0"/>
        <v>0</v>
      </c>
      <c r="M10" s="10"/>
    </row>
    <row r="11" ht="31.5" customHeight="1" spans="13:13">
      <c r="M11" s="19"/>
    </row>
  </sheetData>
  <printOptions horizontalCentered="1" verticalCentered="1"/>
  <pageMargins left="0.708661417322835" right="0.708661417322835" top="0.748031496062992" bottom="0.748031496062992" header="0.31496062992126" footer="0.31496062992126"/>
  <pageSetup paperSize="9" scale="58"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6"/>
  <sheetViews>
    <sheetView workbookViewId="0">
      <pane xSplit="3" ySplit="1" topLeftCell="D2" activePane="bottomRight" state="frozen"/>
      <selection/>
      <selection pane="topRight"/>
      <selection pane="bottomLeft"/>
      <selection pane="bottomRight" activeCell="G4" sqref="G4"/>
    </sheetView>
  </sheetViews>
  <sheetFormatPr defaultColWidth="8.875" defaultRowHeight="13.5" outlineLevelRow="5"/>
  <cols>
    <col min="1" max="1" width="5.75" style="2" customWidth="1"/>
    <col min="2" max="2" width="30.5" style="2" customWidth="1"/>
    <col min="3" max="3" width="38.75" style="3" customWidth="1"/>
    <col min="4" max="4" width="35.75" style="2" customWidth="1"/>
    <col min="5" max="5" width="8.5" style="2" customWidth="1"/>
    <col min="6" max="6" width="25.875" style="3" customWidth="1"/>
    <col min="7" max="7" width="20.25" style="2" customWidth="1"/>
    <col min="8" max="8" width="10.875" style="4" customWidth="1"/>
    <col min="9" max="9" width="9.5" style="2" customWidth="1"/>
    <col min="10" max="10" width="8.5" style="2" customWidth="1"/>
    <col min="11" max="16384" width="8.875" style="2"/>
  </cols>
  <sheetData>
    <row r="1" s="1" customFormat="1" ht="31.15" customHeight="1" spans="1:11">
      <c r="A1" s="5" t="s">
        <v>27</v>
      </c>
      <c r="B1" s="5" t="s">
        <v>79</v>
      </c>
      <c r="C1" s="6" t="s">
        <v>80</v>
      </c>
      <c r="D1" s="5" t="s">
        <v>81</v>
      </c>
      <c r="E1" s="7" t="s">
        <v>42</v>
      </c>
      <c r="F1" s="8" t="s">
        <v>44</v>
      </c>
      <c r="G1" s="8" t="s">
        <v>45</v>
      </c>
      <c r="H1" s="9" t="s">
        <v>46</v>
      </c>
      <c r="I1" s="7" t="s">
        <v>47</v>
      </c>
      <c r="J1" s="7" t="s">
        <v>48</v>
      </c>
      <c r="K1" s="7" t="s">
        <v>51</v>
      </c>
    </row>
    <row r="2" ht="162" spans="1:11">
      <c r="A2" s="10">
        <v>1</v>
      </c>
      <c r="B2" s="11" t="s">
        <v>82</v>
      </c>
      <c r="C2" s="12" t="s">
        <v>83</v>
      </c>
      <c r="D2" s="13" t="s">
        <v>84</v>
      </c>
      <c r="E2" s="10" t="s">
        <v>85</v>
      </c>
      <c r="F2" s="12"/>
      <c r="G2" s="10"/>
      <c r="H2" s="14"/>
      <c r="I2" s="15">
        <v>0.13</v>
      </c>
      <c r="J2" s="16">
        <f>H2*(1+I2)</f>
        <v>0</v>
      </c>
      <c r="K2" s="10"/>
    </row>
    <row r="3" ht="180" spans="1:11">
      <c r="A3" s="10">
        <v>2</v>
      </c>
      <c r="B3" s="11" t="s">
        <v>86</v>
      </c>
      <c r="C3" s="12" t="s">
        <v>87</v>
      </c>
      <c r="D3" s="12" t="s">
        <v>88</v>
      </c>
      <c r="E3" s="10" t="s">
        <v>85</v>
      </c>
      <c r="F3" s="12"/>
      <c r="G3" s="10"/>
      <c r="H3" s="14"/>
      <c r="I3" s="15">
        <v>0.13</v>
      </c>
      <c r="J3" s="16">
        <f>H3*(1+I3)</f>
        <v>0</v>
      </c>
      <c r="K3" s="10"/>
    </row>
    <row r="4" ht="123" spans="1:11">
      <c r="A4" s="10">
        <v>3</v>
      </c>
      <c r="B4" s="11" t="s">
        <v>89</v>
      </c>
      <c r="C4" s="12" t="s">
        <v>90</v>
      </c>
      <c r="D4" s="12" t="s">
        <v>91</v>
      </c>
      <c r="E4" s="10" t="s">
        <v>85</v>
      </c>
      <c r="F4" s="12"/>
      <c r="G4" s="10"/>
      <c r="H4" s="14"/>
      <c r="I4" s="15">
        <v>0.13</v>
      </c>
      <c r="J4" s="16">
        <f>H4*(1+I4)</f>
        <v>0</v>
      </c>
      <c r="K4" s="10"/>
    </row>
    <row r="5" ht="177" spans="1:11">
      <c r="A5" s="10">
        <v>4</v>
      </c>
      <c r="B5" s="11" t="s">
        <v>92</v>
      </c>
      <c r="C5" s="12" t="s">
        <v>93</v>
      </c>
      <c r="D5" s="12" t="s">
        <v>94</v>
      </c>
      <c r="E5" s="10" t="s">
        <v>85</v>
      </c>
      <c r="F5" s="12"/>
      <c r="G5" s="10"/>
      <c r="H5" s="14"/>
      <c r="I5" s="15">
        <v>0.13</v>
      </c>
      <c r="J5" s="16">
        <f>H5*(1+I5)</f>
        <v>0</v>
      </c>
      <c r="K5" s="10"/>
    </row>
    <row r="6" ht="123" spans="1:11">
      <c r="A6" s="10">
        <v>5</v>
      </c>
      <c r="B6" s="11" t="s">
        <v>95</v>
      </c>
      <c r="C6" s="12" t="s">
        <v>96</v>
      </c>
      <c r="D6" s="12" t="s">
        <v>97</v>
      </c>
      <c r="E6" s="10" t="s">
        <v>85</v>
      </c>
      <c r="F6" s="12"/>
      <c r="G6" s="10"/>
      <c r="H6" s="14"/>
      <c r="I6" s="15">
        <v>0.13</v>
      </c>
      <c r="J6" s="16">
        <f>H6*(1+I6)</f>
        <v>0</v>
      </c>
      <c r="K6" s="10"/>
    </row>
  </sheetData>
  <printOptions horizontalCentered="1" verticalCentered="1"/>
  <pageMargins left="0.708661417322835" right="0.708661417322835" top="0.748031496062992" bottom="0.748031496062992" header="0.31496062992126" footer="0.31496062992126"/>
  <pageSetup paperSize="8" scale="97"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编制说明</vt:lpstr>
      <vt:lpstr>汇总表</vt:lpstr>
      <vt:lpstr>产品报价表</vt:lpstr>
      <vt:lpstr>全系列产品价格清单</vt:lpstr>
      <vt:lpstr>附加功能</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忧郁的鱿鱼有点犹豫...</cp:lastModifiedBy>
  <dcterms:created xsi:type="dcterms:W3CDTF">2015-06-05T18:19:00Z</dcterms:created>
  <cp:lastPrinted>2023-05-09T10:17:00Z</cp:lastPrinted>
  <dcterms:modified xsi:type="dcterms:W3CDTF">2025-09-24T10:36:47Z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5C92C5D7EE454582861DFCD29CC52EFC_13</vt:lpwstr>
  </property>
  <property fmtid="{D5CDD505-2E9C-101B-9397-08002B2CF9AE}" pid="3" name="KSOProductBuildVer">
    <vt:lpwstr>2052-12.1.0.22529</vt:lpwstr>
  </property>
</Properties>
</file>