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1"/>
  </bookViews>
  <sheets>
    <sheet name="报价说明" sheetId="9" r:id="rId1"/>
    <sheet name="报价汇总" sheetId="7" r:id="rId2"/>
    <sheet name="刚需型C档" sheetId="4" r:id="rId3"/>
    <sheet name="改善型B档" sheetId="5" r:id="rId4"/>
    <sheet name="舒适型A档" sheetId="6" r:id="rId5"/>
    <sheet name="全系列报价清单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<sst xmlns="http://schemas.openxmlformats.org/spreadsheetml/2006/main" count="329" uniqueCount="252">
  <si>
    <t>报价说明</t>
  </si>
  <si>
    <t>1. 投标报价应包含产品价格、包装、运输费、卸车费、场内搬运及安装费、安装所需标准配</t>
  </si>
  <si>
    <t>件费、利润、税金、管理费、检验费、成品保护等所有费用以及因质量问题引起的维修或更换</t>
  </si>
  <si>
    <t>、技术指导和培训等费用（其它原因导致的，不影响再次销售的退换货不另行支付费用）</t>
  </si>
  <si>
    <t>2. 供货方需提供13%增值税专用发票，合同期内如发生国家增值税税率调整，不含税单价不</t>
  </si>
  <si>
    <t>变，含税单价相应调整。</t>
  </si>
  <si>
    <t>3. 产品报价应考虑未来两年市场整体情况，产品价格后期不允许上浮调整。</t>
  </si>
  <si>
    <t>视频监控报价汇总（ABC档)</t>
  </si>
  <si>
    <t>序号</t>
  </si>
  <si>
    <t>分项</t>
  </si>
  <si>
    <t>合计（元）</t>
  </si>
  <si>
    <t>备注</t>
  </si>
  <si>
    <t>A档总价</t>
  </si>
  <si>
    <t>B档总价</t>
  </si>
  <si>
    <t>C档总价</t>
  </si>
  <si>
    <t>总计</t>
  </si>
  <si>
    <t>具体价格明细详见清单，全系列报价清单不计入报价汇总</t>
  </si>
  <si>
    <t xml:space="preserve">监控系统刚需型C档
</t>
  </si>
  <si>
    <t>商品名称</t>
  </si>
  <si>
    <t>品牌</t>
  </si>
  <si>
    <t>型号</t>
  </si>
  <si>
    <t>技术规格</t>
  </si>
  <si>
    <t>单价(元)</t>
  </si>
  <si>
    <t>图片</t>
  </si>
  <si>
    <t>数量（台）</t>
  </si>
  <si>
    <t>合计总价</t>
  </si>
  <si>
    <t>摄像机</t>
  </si>
  <si>
    <t>200万红外网络半球</t>
  </si>
  <si>
    <t xml:space="preserve">红外阵列海螺型网络摄像机，最高分辨率可达200万像素，并在此分辨率下可输出25 fps实时图像;
 支持1个RJ45 10 M/100 M自适应以太网口，1个内置麦克风;
移动侦测（支持人形检测）与异常侦测;
支持背光补偿，强光抑制，3D数字降噪，数字宽动态，适应不同环境;
支持ROI感兴趣区域增强编码;
采用高效阵列红外灯，使用寿命长，红外照射最远可达30 m;
符合IP66防尘防水设计，可靠性高;
传感器类型：1/2.7" Progressive Scan CMOS
调节角度：水平：0°~360°，垂直：0°~75°，旋转：0°~360°
宽动态：数字宽动态
最低照度：彩色：0.01 Lux @（F1.2，AGC ON），0 Lux with IR 
补光距离：最远可达30 m
补光灯类型：红外灯
防补光过曝：支持
最大图像尺寸：1920 × 1080
视频压缩标准：主码流：H.265/H.264
子码流：H.265/H.264 
网络：1个RJ45 10 M/100 M自适应以太网口
音频：1个内置麦克风 
工作温湿度：-30 °C~60 °C，湿度小于95%（无凝结）
供电方式：DC：12 V ± 25%，支持防反接保护
PoE：支持
防护：IP66 </t>
  </si>
  <si>
    <t>200万红外网络枪机</t>
  </si>
  <si>
    <t>200万 1/2.7" CMOS ICR日夜型筒型网络摄像机
智能侦测：支持越界侦测，区域入侵侦测
最低照度: 彩色：0.01 Lux @（F1.2，AGC ON），黑白：0 Lux with IR
宽动态: 120 dB
补光灯类型: 红外灯
补光距离: 最远可达50 m
防补光过曝: 支持
最大图像尺寸: 1920 × 1080
视频压缩标准: 主码流：H.265/H.264
音频: 1个内置麦克风；
网络: 1个RJ45 10 M/100 M自适应以太网口
电源输出: DC12 V，
工作温湿度: -30 ℃~60 ℃，湿度小于95%（无凝结）
防护: IP66</t>
  </si>
  <si>
    <t>200万电梯相机
（支持对电瓶车入梯进行报警输出）</t>
  </si>
  <si>
    <t xml:space="preserve">200万 1/2.7" CMOS 防遮挡型电瓶车识别网络摄像机
智能侦测：采用深度学习硬件及算法，提供准确的电瓶车侦测
支持RS-485功能
最低照度: 彩色：0.002 Lux @（F1.2，AGC ON），0 Lux with IR
宽动态: 120 dB
对电瓶车入梯进行报警输出（可以通过报警接口对接控制开关门）;
补光灯类型: 红外灯
补光距离: 最远可达10 m
防补光过曝: 支持
最大图像尺寸: 1920 × 1080
视频压缩标准: 主码流：H.265/H.264
网络存储: 支持NAS（NFS，SMB/CIFS均支持），支持MicroSD(即TF卡)/MicroSDHC/MicroSDXC卡，断网本地录像存储及断网续传
网络: 1个RJ45 10 M/100 M自适应以太网口
音频: 1个内置麦克风，1个内置扬声器
报警: 1路输入，1路输出；报警输出：继电器，最大支持DC60 V，2 A ，输出支持常开（COM-NO）/常闭（COM-NC）接线
工作温湿度: -10 °C~40° C，湿度小于95%（无凝结）
电流及功耗: DC：12 V，0.66 A，最大功耗：8 W；PoE：802.3af
</t>
  </si>
  <si>
    <t>400万高空抛物枪机</t>
  </si>
  <si>
    <t xml:space="preserve">专用于高空抛物监控场景，解决因安装方式和场景不同于普通监控而衍生出的场景适应性问题;
支持高空抛物事件智能检测，配置简洁；典型安装场景下可以有效检测出5 × 5像素以上抛落物；可有效减少飞虫、飞鸟、树叶、晾晒衣物等目标的干扰；支持4个算法屏蔽区域设置，减少环境影响；支持抛物轨迹记录
最高分辨率可达400万像素（默认2560 × 1440），并在此分辨率下可输出30 fps实时图像;
支持低码率、低延时、ROI感兴趣区域增强编码、SVC自适应编码技术;
支持宽动态120 dB;
支持背光补偿，透雾，电子防抖，3D数字降噪;
支持双码流技术;
供电方式：DC：12 V ± 20%，支持PoE
防护等级IP67;
传感器类型：1/1.8" Progressive Scan CMOS
宽动态：120 dB
最低照度：彩色：0.0005 Lux @（F1.0，AGC ON） 
最大图像尺寸：2560 × 1440
视频压缩标准：主码流：H.265/H.264
子码流：H.265/H.264/MJPEG 
网络存储：支持MicroSD/MicroSDHC/MicroSDXC卡（最大256 GB）断网本地存储及断网续传，NAS（NFS，SMB/CIFS均支持）
网络：1个RJ45 10 M/100 M自适应以太网口
电流及功耗：DC：12 V，0.42 A，最大功耗：5 W
PoE：802.3af，36 V~57 V，0.20 A~0.13 A，最大功耗：7.1 W
防护：IP67 </t>
  </si>
  <si>
    <t>400万红外网络半球</t>
  </si>
  <si>
    <t>400万 1/2.7" CMOS 红外阵列海螺型网络摄像机
最低照度: 彩色：0.005 Lux @（F1.2, AGC ON），0 Lux with IR
宽动态: 数字宽动态
防补光过曝: 支持
补光灯类型: 红外灯
补光距离: 最远可达30 m
最大图像尺寸: 2560 × 1440
视频压缩标准: 主码流：H.265/H.264
音频: 1个内置麦克风
网络: 1个RJ45 10 M/100 M自适应以太网口
启动及工作温湿度: -30 ℃~60 ℃，湿度小于95%（无凝结）
供电方式: DC：12 V ± 25%，支持防反接保护；
电流及功耗: DC：12 V，0.4 A，最大功耗：5 W；
防护: IP66</t>
  </si>
  <si>
    <t>400万红外网络枪机</t>
  </si>
  <si>
    <t>400万 1/3" CMOS 红外筒型网络摄像机
最低照度: 彩色：0.005 Lux @（F1.2，AGC ON），0 Lux with IR
宽动态: 120 dB
补光距离: 最远可达30 m
防补光过曝: 支持
补光灯类型: 红外灯
最大图像尺寸: 2688 × 1520（默认2560 × 1440）
视频压缩标准: 主码流：H.265/H.264
网络存储: 支持NAS（NFS，SMB/CIFS均支持）
音频: 1个内置麦克风
网络: 1个RJ45 10 M/100 M自适应以太网口
启动和工作温湿度: -30 ℃~60 ℃，湿度小于95%（无凝结）
供电方式: DC：12 V ± 25%，支持防反接保护；PoE：802.3af，Class 3
防护: IP66</t>
  </si>
  <si>
    <t>录像机</t>
  </si>
  <si>
    <t>小计</t>
  </si>
  <si>
    <t>16路硬盘录像机（2盘位）</t>
  </si>
  <si>
    <t xml:space="preserve">1U机箱，网络硬盘录像机
支持满配6TB硬盘
1个HDMI接口、1个VGA接口，异源输出，可支持4K输出
1个10M/100M/1000Mbps网口
1个USB2.0接口+1个USB3.0接口
报警IO接口：4路报警输入，1路报警输出
输入带宽：160Mbps
接入能力：16路H.264、H.265格式高清码流接入
</t>
  </si>
  <si>
    <t>32路硬盘录像机（4盘位）</t>
  </si>
  <si>
    <t xml:space="preserve">1U机箱，网络硬盘录像机，
支持满配6TB硬盘
1个HDMI接口、1个VGA接口，异源输出，可支持4K输出
1个10M/100M/1000Mbps网口
1个USB2.0接口+1个USB3.0接口
报警IO接口：4路报警输入，1路报警输出
输入带宽：256Mbps
接入能力：32路H.264、H.265格式高清码流接入
</t>
  </si>
  <si>
    <t>16路硬盘录像机（4盘位）</t>
  </si>
  <si>
    <t>人脸识别超脑硬盘录像机</t>
  </si>
  <si>
    <t>标准机架式网络硬盘录像机
2个HDMI接口、1个VGA接口，双异源输出
2个10M/100M/1000Mbps网口
2个USB2.0接口、1个USB3.0接口
1个eSATA接口
报警IO接口：16路报警输入，4路报警输出
输入带宽：256Mbps
输出带宽：256Mbps
接入能力：16路H.264、H.265格式高清码流接入
目标识别应用：
名单库比对报警，支持最大4路图片流分析或1路视频流分析（400W视频流）
16个目标名单库，总库容1万张（证件照）
支持以图搜图、按姓名检索、按属性检索
图片流：4路；视频流：1路200W/1路400W</t>
  </si>
  <si>
    <t>32路硬盘录像机（8盘位）</t>
  </si>
  <si>
    <t xml:space="preserve">标准机架式网络硬盘录像机
支持满配8TB硬盘（总容量可达32TB)
1个HDMI接口、1个VGA接口，同源输出，可支持4K输出
2个10M/100M/1000Mbps网口
报警IO接口：16路报警输入，4路报警输出
输入带宽：160Mbps
输出带宽：80Mbps
接入能力：32路H.264、H.265格式高清码流接入
</t>
  </si>
  <si>
    <t>存储器</t>
  </si>
  <si>
    <t>24盘位网络存储设备</t>
  </si>
  <si>
    <t>机架式/4U 24盘位/512Mbps接入带宽/24块4T企业级SATA硬盘/64位多核处理器/4GB缓存（可扩展至64GB））/2个千兆数据网口/1个千兆管理网口/冗余电源/网络协议：RTSP/ONVIF/PSIA/（GB/T28181）</t>
  </si>
  <si>
    <t>含24块企业级西数硬盘</t>
  </si>
  <si>
    <t>36盘位网络存储设备</t>
  </si>
  <si>
    <t>机架式/4U 36盘位/512Mbps接入带宽/36块4T企业级SATA硬盘/64位多核处理器/4GB缓存（可扩展至64GB））/2个千兆数据网口/1个千兆管理网口/冗余电源/网络协议：RTSP/ONVIF/PSIA/（GB/T28181）</t>
  </si>
  <si>
    <t>含36块企业级西数硬盘</t>
  </si>
  <si>
    <t>48盘位网络存储设备</t>
  </si>
  <si>
    <t>机架式/8U 48盘位/512Mbps接入带宽/48块4T企业级SATA硬盘/64位多核处理器/4GB缓存（可扩展至64GB）/2个千兆数据网口/1个千兆管理网口/冗余电源/网络协议：RTSP/ONVIF/PSIA/（GB/T28181）</t>
  </si>
  <si>
    <t>含48块企业级西数硬盘</t>
  </si>
  <si>
    <t>解码器</t>
  </si>
  <si>
    <t>4路解码器</t>
  </si>
  <si>
    <t xml:space="preserve">基于嵌入式硬件平台开发的一款解码设备;
支持HDMI、BNC输出口解码输出;
支持H.265、H.264、MPEG4、MJPEG等多种编码码流解码，解码性能强劲，支持4K超高清输出;
HDMI（奇数口）输出分辨率支持4K（3840 × 2160@30 Hz）;
支持H.265、H.264、MPEG4、MJPEG等主流的编码格式的解码;
支持PS、RTP、TS、ES等主流的封装格式的解码;
支持H.265、H.264的Baseline、Main、High-profile编码级别的解码;
支持G.722、G.711A、G.726、G.711U、MPEG2-L2、AAC音频格式的解码;
多元化的解码控制模式;
支持主动解码和被动解码两种解码模式;
支持DVI本地输入;
支持开窗、窗口漫游、窗口分屏功能;
支持远程录像文件的解码输出;
支持DDNS;
支持直连前端设备解码上墙和通过流媒体转发的方式解码上墙;
支持使用RTSP URL方式从编码设备取流解码;
支持ONVIF标准协议接入设备，支持GB28181协议接入设备;
支持RTP\RTSP协议进行网络源预览;
支持平台以SDK方式集成设备;
完备的运维管理;
支持Web方式访问、配置和管理;
支持远程获取和配置参数，支持远程导出和导入参数;
支持远程获取系统运行状态、系统日志;
支持远程重启、恢复默认配置、升级等日常维护;
网口：1个 RJ45  10M/100M/1000Mbps 自适应以太网接口
1个光口 100base-FX/1000base-X
支持光电自适应
 语音对讲输入：无
 报警输出接口数：无
 串行接口：1个标准232接口 （RJ45），1个标准485接口 （RJ45）
 音频输出接口：4个3.5mm接口独立音频输出
 语音对讲输出：无
 报警输入接口数：无 
装箱清单：解码器6A04UD*1
合格证/保修卡/元素表*1
挂耳包*1
配件盒*1
电源线*1  
 电源：内置 220 VAC
 功耗：＜50 W
 重量：≤ 5.20 kg
 工作温度：-10 ℃ ~ 55 ℃
 工作湿度：10％ ~ 90％
 尺寸（宽*高*深）：440 mm × 44.5 mm × 320.8 mm 
解码分辨率：2400W像素
 解码通道：72
 解码能力：2路2400W，或4路1200W，或8路800W，或12路500W，或12路400W，或20路300W，或36路1080P，或72路720P及以下分辨率同时实时解码
 画面分割数：1/2/4/6/8/9/12/16/25/36 
输入分辨率：4K: 3840 × 2160@30 Hz （仅HDMI）, 
1080p: 1920 × 1080@50/60 Hz, 
720p: 1280 × 720@50 Hz/60 Hz
 视频输入接口：1路HDMI 1.4, 1路DVI-D
 输出分辨率：HDMI：
4K: 3840 × 2160@30 Hz(仅奇数口), 
1080p: 1920 × 1080@50/60 Hz, 
720p: 1280 × 720@50 Hz/60 Hz
BNC: 
PAL制式: 704 × 576, 
NTSC制式: 704 × 480
 视频输出接口：4路HDMI 1.4，2路BNC </t>
  </si>
  <si>
    <t>8路解码器</t>
  </si>
  <si>
    <t xml:space="preserve">基于嵌入式硬件平台开发的一款解码设备;
支持HDMI、BNC输出口解码输出;
支持H.265、H.264、MPEG4、MJPEG等多种编码码流解码，解码性能强劲，支持4K超高清输出;
HDMI（奇数口）输出分辨率支持4K（3840 × 2160@30 Hz）;
支持H.265、H.264、MPEG4、MJPEG等主流的编码格式的解码;
支持PS、RTP、TS、ES等主流的封装格式的解码;
支持H.265、H.264的Baseline、Main、High-profile编码级别的解码;
支持G.722、G.711A、G.726、G.711U、MPEG2-L2、AAC音频格式的解码;
多元化的解码控制模式;
支持主动解码和被动解码两种解码模式;
支持VGA、DVI本地输入;
支持开窗、窗口漫游、窗口分屏功能;
支持远程录像文件的解码输出;
支持DDNS前端解码;
支持直连前端设备解码上墙和通过流媒体转发的方式解码上墙;
支持使用RTSP URL方式从编码设备取流解码;
支持ONVIF标准协议接入设备，支持GB28181协议接入设备;
支持RTP\RTSP协议进行网络源预览;
支持平台以SDK方式集成设备;
完备的运维管理;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支持光电自适应
 语音对讲输入：1个输入，3.5mm音频接口（电平：2.0Vp-p，阻抗：1K欧姆）
 报警输出接口数：8
 串行接口：1个标准232接口 （RJ45），1个标准485接口
 音频输出接口：8个DB15转BNC独立音频输出
 语音对讲输出：1个输出，3.5mm音频接口（电平：2.0Vp-p，阻抗：1K欧姆）
 报警输入接口数：8 
尺寸（宽*高*深）：440 mm × 44.5 mm × 320.8 mm
 电源：内置 220 VAC
 工作湿度：10％ ~ 90％
 功耗：＜70 W
 重量：≤ 5.20 kg 
 工作温度：-10 ℃ ~ 55 ℃
 装箱清单：6A08UD解码器*1
DB15M转8*BNC（8路音频转接线） *1
DB15M转4*BNC（4路CVBS视频转接线）*1
合格证/保修卡/元素表*1
挂耳包*1
配件盒*1
电源线*1   
解码分辨率：3200W像素
 解码通道：128
 解码能力：支持4路3200W，或4 路2400W，或8 路1200W，或16 路800W，或24 路500W，或40 路
300W，或64 路1080P，或128路720P 及以下分辨率同时实时解码
 画面分割数：1/2/4/6/8/9/12/16 
视频输入接口：1路VGA, 1路DVI-I
 输入分辨率：1080P: 1920 × 1080@50/60 Hz, 
720P: 1280 × 720@50/60 Hz
 视频输出接口：8路HDMI 1.4, 4路DB15转BNC
 输出分辨率：HDMI: 
    4K: 3840 × 2160@30 Hz(仅奇数口支持), 
    1080p: 1920 × 1080@60/50 Hz, 
    720p: 1280 × 720@50 Hz/60 Hz
BNC: 
    PAL制式: 704 × 576, 
    NTSC制式: 704 × 480 </t>
  </si>
  <si>
    <t>显示器</t>
  </si>
  <si>
    <t>22寸监控显示器</t>
  </si>
  <si>
    <t xml:space="preserve">支持1920 × 1080高清显示；;
HDMI+VGA双接口，丰富连接性和兼容性；;
显示尺寸：21.5 inch
物理分辨率：1920 × 1080
背光源类型：E-LED
亮度：250 cd/m²
可视角：178° (H)/178° (V)
对比度：3000 : 1
响应时间：6.5 ms
刷新率：60 Hz 
音视频输入接口：HDMI × 1, VGA × 1 
电源：12 VDC
功耗：≤ 22 W
待机功耗：≤ 0.5 W 
</t>
  </si>
  <si>
    <t>32寸监控显示器</t>
  </si>
  <si>
    <t xml:space="preserve">支持1920 × 1080高清显示;
显示尺寸：32 inch
物理分辨率：1920 × 1080 
背光源类型：D-LED
亮度：300 cd/m² 
可视角：178° (H) / 178° (V)
对比度：1200  : 1 
响应时间：8 ms 
刷新率：60 Hz
连续使用时间：7 × 18 H  
音视频输入接口：VGA × 1，HDMI 1.4 × 1，Audio Input × 1
音视频输出接口：Speaker(8Ω 5W) × 2
电源：100~240 VAC, 50/60 Hz
功耗：≤ 35 W
待机功耗：≤ 0.5 W 
</t>
  </si>
  <si>
    <t>43寸监控显示器</t>
  </si>
  <si>
    <t xml:space="preserve">高清晰画质，高对比度，拥有1920*1080全高清显示，影像出众;
显示尺寸：43 inch
物理分辨率：1920 × 1080
背光源类型：D-LED 
亮度：360 cd/m² 
可视角：178° (H) / 178° (V)
对比度：1200  : 1 
响应时间：8 ms 
刷新率：60 Hz
连续使用时间：7 × 18 H 
电源：100~240 VAC , 50/60 Hz
功耗：≤ 74 W
待机功耗：≤ 0.5 W 
</t>
  </si>
  <si>
    <t>49寸监控显示器</t>
  </si>
  <si>
    <t xml:space="preserve">支持(1920×1080)高清显示;
显示尺寸：49 inch
背光源类型：D-LED
物理分辨率：1920 × 1080
亮度：400 cd/m² 
可视角：178° (H)/178° (V)
对比度：1200 : 1
响应时间：8 ms
连续使用时间：7 × 24 H
刷新率：60 Hz 
待机功耗：≤ 0.5 W 
输入电压：100～240 VAC，50/60 Hz
功耗：≤ 105 W  
</t>
  </si>
  <si>
    <t>46寸拼接屏</t>
  </si>
  <si>
    <t xml:space="preserve">显示尺寸：46 inch
背光源类型：D-LED
边框宽度公差：±0.8 mm
物理分辨率：1920 × 1080
亮度：500 cd/m² 
边框宽度：3.5 mm
对比度：1200 ：1 
电源：100～240 VAC，50/60 Hz
功耗：≤ 160 W
待机功耗：≤ 0.5 W 
</t>
  </si>
  <si>
    <t>含安装服务</t>
  </si>
  <si>
    <t>49寸拼接屏3.5mm拼缝</t>
  </si>
  <si>
    <t xml:space="preserve">显示尺寸：49 inch
背光源类型：D-LED
边框宽度公差：±0.8mm
物理分辨率：1920 × 1080@60 Hz（向下兼容）
亮度：500 cd/m²
可视角：178°(水平) / 178°(垂直)
边框宽度：3.5 mm
对比度：1200 : 1 
电源：100～240 VAC，50/60 Hz
功耗：≤ 165 W
待机功耗：≤ 0.5 W 
</t>
  </si>
  <si>
    <t>55寸拼接屏3.5mm拼缝</t>
  </si>
  <si>
    <t xml:space="preserve">显示尺寸：55 inch
背光源类型：D-LED
物理分辨率：1920 × 1080@60 Hz（向下兼容）
亮度：500 cd/m²  
可视角：178°(水平) / 178°(垂直)
边框宽度：3.5 mm
边框宽度公差：±0.8mm 对比度：1200 : 1  
电源：100～240 VAC，50/60 Hz
功耗：≤ 210 W
待机功耗：≤ 0.5 W 
</t>
  </si>
  <si>
    <t>智慧社区一体机</t>
  </si>
  <si>
    <t>监控平台一体机</t>
  </si>
  <si>
    <t>服务器架构，2U8盘位，SATA盘，64位多核处理器，48GB缓存，2个千兆网口，1个管理网口，2个USB 3.0接口,自带1块4T SATA盘；
授权：视频1000</t>
  </si>
  <si>
    <t>智慧社区平台一体机</t>
  </si>
  <si>
    <t xml:space="preserve">服务器架构，3U16盘位，SATA盘，64位多核处理器，48GB缓存，2个千兆网口，1个管理网口，2个USB 3.0接口,自带1块4T SATA盘；                                                                                                    
 授权：视频1000
</t>
  </si>
  <si>
    <t>C档合计</t>
  </si>
  <si>
    <t>监控系统刚需型B档</t>
  </si>
  <si>
    <t>数量</t>
  </si>
  <si>
    <t>200万星光枪机</t>
  </si>
  <si>
    <t>200万 1/2.7" CMOS 星光筒型网络摄像机
智能侦测：支持越界侦测，区域入侵侦测
最低照度: 彩色：0.002 Lux @（F1.2，AGC ON），0 Lux with IR
宽动态: 120 dB
补光距离: 红外光最远可达50 m
防补光过曝: 支持
补光灯类型: 红外补光
最大图像尺寸: 1920 × 1080
视频压缩标准: 主码流：H.265/H.264
音频: 1个内置麦克风
网络: 1个RJ45 10 M/100 M自适应以太网口
启动和工作温湿度: -30 ℃~60 ℃，湿度小于95%（无凝结）
供电方式: DC：12 V ± 25%，支持防反接保护；PoE：802.3af，Class 3
电流及功耗: DC：12 V，0.75 A，最大功耗：9.0 W；PoE：802.3af，36 V~57 V，0.29 A~0.18 A，最大功耗：10.5 W
防护: IP66</t>
  </si>
  <si>
    <t>200万星光半球</t>
  </si>
  <si>
    <t>200万 1/2.7" CMOS ICR日夜型半球型网络摄像机
最低照度: 彩色：0.002 Lux @（F1.2，AGC ON），黑白：0 Lux with IR
宽动态: 120 dB
补光灯类型: 红外灯
补光距离: 最远可达30 m
防补光过曝: 支持
最大图像尺寸: 1920 × 1080
视频压缩标准: 主码流：H.265/H.264
音频: 1个内置麦克风
网络: 1个RJ45 10 M/100 M自适应以太网口
存储温湿度: -30 ℃~60 ℃，湿度小于95%（无凝结）
启动和工作温湿度: -30 ℃~60 ℃，湿度小于95%（无凝结）
供电方式: DC：12 V ± 25%，支持防反接保护；PoE：802.3af，Class 3
电流及功耗: DC：12 V，0.41 A，最大功耗：5 W；PoE：（802.3af，36 V~57 V），0.18 A ~0.11 A，最大功耗：6.5 W
防护: IP66</t>
  </si>
  <si>
    <t>200万星光人脸抓拍机-定焦</t>
  </si>
  <si>
    <t>200万 星光级 1/2.7" CMOS AI轻智能抓拍筒型网络摄像机
人脸抓拍：支持对运动人脸进行检测、跟踪、抓拍、评分、筛选，输出最优的人脸抓拍及属性提取，最多同时检测30张人脸
Smart事件：支持越界侦测，区域入侵侦测，进入区域侦测，离开区域侦测，徘徊侦测，人员聚集侦测，快速运动侦测，停车侦测，物品遗留侦测，物品拿取侦测
最低照度: 彩色：0.0005 Lux @（F1.2，AGC ON）；黑白：0.0001 Lux @（F1.2，AGC ON），0 Lux with IR
宽动态: 120 dB
最大图像尺寸: 1920 × 1080
视频压缩标准: 主码流：H.265/H.264
网络存储: 支持Micro SD(即TF卡)/Micro SDHC/Micro SDXC卡（最大256 GB）断网本地存储及断网续传，NAS（NFS，SMB/CIFS均支持）
网络: 1个RJ45 10 M/100 M自适应以太网口
音频: 1路输入（Line in）；1路输出（Line out）；1个内置麦克风，1个内置扬声器
报警: 1路输入，1路输出（报警输出最大支持DC12 V，30 mA）；*接口为4芯端子
电源输出: DC12 V，50 mA，建议用于拾音器供电
存储温湿度: -30 ℃~60 ℃，湿度小于95%（无凝结）
启动和工作温湿度: -30 ℃~60 ℃，湿度小于95%（无凝结）
供电方式: DC：12 V ± 20%，支持防反接保护；PoE：802.3at，Class 4
电流及功耗: DC：12 V，1.26 A，最大功耗：15.12 W；PoE：802.3at，42.5 V~57 V，0.41 A~0.3 A，最大功耗：17.1 W
防护: IP66</t>
  </si>
  <si>
    <t>400万星光人脸抓拍机-变焦</t>
  </si>
  <si>
    <t>400万 星光级1/1.8" CMOS AI轻智能双目筒形网络摄像机
人脸抓拍模式：a)支持对运动人脸进行检测、抓拍、评分、筛选，输出人脸抓拍结果，b)支持人脸去误报、快速抓拍人脸，c)支持两种人脸抓拍模式，d)最多同时检测30张人脸，e)支持人脸去重
Smart事件模式： 支持越界侦测，区域入侵侦测，进入/离开区域侦测，徘徊侦测，人员聚集侦测，快速运动侦测，停车侦测，物品遗留/拿取侦测 场景变更侦测,音频陡升/陡降侦测,音频有无侦测，虚焦侦测
传感器类型: 通道：1/2.7" Progressive Scan CMOS
最低照度: 
通道：彩色：0.0005 Lux @（F1.0，AGC ON），0 Lux with Light；黑白：0.0001 Lux @（F1.0，AGC ON），0 Lux with IR
宽动态: 120 dB
补光灯类型: 混合补光（支持白光模式和混光模式）
补光距离: 通道：普通监控：50 m，人脸抓拍/识别：15 m；
最大图像尺寸: 通道：2560 × 1440
视频压缩标准: H.265/H.264/MJPEG
网络存储: 支持Micro SD(即TF卡)/Micro SDHC/Micro SDXC卡（最大256 GB）断网本地存储及断网续传，NAS（NFS，SMB/CIFS均支持）
网络: 1个RJ45 10 M/100 M自适应以太网口
音频:1个内置麦克风，1个内置扬声器
复位: 支持
存储温湿度: -30 ℃~60 ℃，湿度小于95%（无凝结）
启动和工作温湿度: -30 ℃~60 ℃，湿度小于95%（无凝结）
电流及功耗: DC：12 V，1.38 A，最大功耗：16.5 W；PoE：802.3at，42.5 V~57 V，0.47 A~0.35 A，最大功耗：19.9 W
供电方式: DC：12 V ± 20%，； PoE：802.3at，Type 2  Class 4
防护: IP67</t>
  </si>
  <si>
    <t>200万电梯半球
（支持对电瓶车入梯进行报警输出）</t>
  </si>
  <si>
    <t>200万 1/2.7" CMOS 防遮挡型电瓶车识别网络摄像机
支持对电瓶车入梯进行报警输出（可以通过报警接口对接控制开关门）;
智能侦测：采用深度学习硬件及算法，提供准确的电瓶车侦测
支持RS-485功能
最低照度: 彩色：0.002 Lux @（F1.2，AGC ON），0 Lux with IR
宽动态: 120 dB
补光灯类型: 红外灯
补光距离: 最远可达10 m
防补光过曝: 支持
最大图像尺寸: 1920 × 1080
视频压缩标准: 主码流：H.265/H.264
网络存储: 支持NAS（NFS，SMB/CIFS均支持），支持MicroSD(即TF卡)/MicroSDHC/MicroSDXC卡（最大256 GB），断网本地录像存储及断网续传
网络: 1个RJ45 10 M/100 M自适应以太网口
音频: 1个内置麦克风，1个内置扬声器
报警: 1路输入，1路输出；报警输出：继电器，最大支持DC60 V，2 A ，输出支持常开（COM-NO）/常闭（COM-NC）接线
启动和工作温湿度: -10 °C~40° C，湿度小于95%（无凝结）
电流及功耗: DC：12 V，0.66 A，最大功耗：8 W；PoE：802.3af，36 V~57 V，0.25 A~0.15 A，最大功耗：9 W
供电方式: DC：12 V ± 25%；PoE：802.3af，Class 3</t>
  </si>
  <si>
    <t>200万周界枪机</t>
  </si>
  <si>
    <t>200万 1/2.7" CMOS 智能筒型网络摄像机
采用深度学习硬件及算法，支持越界侦测，区域入侵侦测，进入区域侦测和离开区域侦测，支持联动声音报警
最低照度: 彩色：0.002 Lux @（F1.2，AGC ON），0 Lux with IR
宽动态: 120 dB
补光灯类型: 智能补光，可切换白光灯、红外灯 
补光距离: 红外光最远可达50 m，白光最远可达30 m
防补光过曝: 支持
最大图像尺寸: 1920 × 1080
视频压缩标准: 主码流：H.265/H.264
网络存储: 支持NAS（NFS，SMB/CIFS均支持），支持MicroSD(即TF卡)/MicroSDHC/MicroSDXC卡（最大256 GB），断网本地录像存储及断网续传
网络: 1个RJ45 10 M/100 M自适应以太网口
音频: 1路输入（Line in）；1路输出（Line out）；1个内置麦克风，1个内置扬声器
报警: 1路输入，1路输出（报警输出最大支持AC24 V/DC24 V，1 A）
电源输出: DC12 V，100 mA，可用于拾音器供电
启动和工作温湿度: -30 ℃~60 ℃，湿度小于95%（无凝结）
电流及功耗: DC：12 V，0.84 A，最大功耗：10 W；PoE：802.3af，36 V~57 V，0.35 A~0.22 A，最大功耗：12.5 W
供电方式: DC：12 V ± 25%，支持防反接保护；PoE：802.3af，Class 3
电源接口类型: Ø5.5 mm圆口
防护: IP66</t>
  </si>
  <si>
    <t>800万高空抛物</t>
  </si>
  <si>
    <t xml:space="preserve">高空抛物800W变焦全彩智能筒型摄像机
专用于高空抛物监控场景，解决因安装方式和场景不同于普通监控而衍生出的场景适应性问题
支持高空抛物事件智能检测，配置简洁；典型安装场景下可以有效检测出8 × 8像素以上抛落物；可有效减少飞虫、飞鸟、树叶、晾晒衣物等目标的干扰；支持4个算法屏蔽区域设置，减少环；可有效减少飞虫，飞鸟境影响；支持抛物轨迹记录，报警图片中叠加和小视频中呈现
支持马赛克遮挡隐私区域，保护住户隐私，最多支持4个区域设置
最高分辨率可达800万像素（默认3840 × 2160），并在此分辨率下可输出30 fps实时图像
支持低码率，低延时，ROI感兴趣区域增强编码，SVC自适应编码技术
支持宽动态120 dB
支持背光补偿，透雾，电子防抖，3D降噪
支持开放型网络视频接口，ISAPI，SDK，ISUP（原Ehome），GB28181
支持双码流技术，支持同时20路取流
供电方式：DC：12 V ± 20%，支持防反接保护；PoE：802.3af，Class 3
防护等级IP67，密封设计支持仰角安装场景下的有效防水
</t>
  </si>
  <si>
    <t>400万星光枪机</t>
  </si>
  <si>
    <t>400万 1/3" CMOS 星光筒型网络摄像机
智能侦测：支持越界侦测，区域入侵侦测
1个内置麦克风，高清拾音
红外补光，红外最远可达50 m
最低照度: 彩色：0.005 Lux @（F1.2，AGC ON），0 Lux with IR
宽动态: 120 dB
最大图像尺寸: 2560 × 1440
视频压缩标准: 主码流：H.265/H.264
音频: 1个内置麦克风
网络: 1个RJ45 10 M/100 M自适应以太网口
启动及工作温湿度: -30 ℃~60 ℃，湿度小于95%（无凝结）
供电方式: DC：12 V ± 25%，支持防反接保护；PoE：802.3af，Class 3
电流及功耗: DC：12 V，0.75 A，最大功耗：9.0 W；PoE：802.3af，36 V~57 V，0.29 A~0.18 A，最大功耗：10.5 W
防护: IP66</t>
  </si>
  <si>
    <t>400万星光半球</t>
  </si>
  <si>
    <t>400万 1/3" CMOS ICR日夜型半球型网络摄像机
最低照度: 彩色：0.005 Lux @（F1.2，AGC ON），黑白：0 Lux with IR
宽动态: 120 dB
补光灯类型: 红外灯
补光距离: 最远可达30 m
防补光过曝: 支持
最大图像尺寸: 2688 × 1520（默认2560 × 1440）
视频压缩标准: 主码流：H.265/H.264
网络存储: 支持NAS（NFS，SMB/CIFS均支持）
音频: 1个内置麦克风
网络: 1个RJ45 10 M/100 M自适应以太网口
启动及工作温湿度: -30 ℃~60 ℃，湿度小于95%（无凝结）
供电方式: DC：12 V ± 25%，支持防反接保护；PoE：802.3af，Class 3
电流及功耗: DC：12 V，0.41 A，最大功耗：5 W；PoE：（802.3af，36 V~57 V），0.18 A ~0.11 A，最大功耗：6.5 W
防护: IP66</t>
  </si>
  <si>
    <t>400万星光人脸抓拍机-定焦</t>
  </si>
  <si>
    <t>400万 星光级 1/1.8" CMOS AI轻智能抓拍筒型网络摄像机
人脸抓拍：支持对运动人脸进行检测、抓拍、评分、筛选，输出最优的人脸抓拍及属性提取，最多同时检测20张人脸
Smart事件：支持越界侦测，区域入侵侦测，进入区域侦测，离开区域侦测，徘徊侦测，人员聚集侦测，快速运动侦测，停车侦测，物品遗留侦测，物品拿取侦测
内置高效温和补光灯，告别光污染，保证夜间正常进行人脸抓拍，并支持声光报警
最低照度: 彩色：0.0005 Lux @（F1.2，AGC ON）；黑白：0.0001 Lux @（F1.2，AGC ON），0 Lux with IR
宽动态: 120 dB
最大图像尺寸: 2560 × 1440
视频压缩标准: 主码流：H.265/H.264
网络存储: 支持Micro SD(即TF卡)/Micro SDHC/Micro SDXC卡（最大256 GB）断网本地存储及断网续传，NAS（NFS，SMB/CIFS均支持）
报警: 1路输入，1路输出（报警输出最大支持DC12 V，30 mA）*接口为4芯端子
音频: 1路输入（Line in）；1路输出（Line out）；1个内置麦克风，1个内置扬声器
网络: 1个RJ45 10 M/100 M自适应以太网口
电源输出: DC12 V，50mA，建议用于拾音器供电
工作温湿度: -30 ℃~60 ℃，湿度小于95%（无凝结）
供电方式: DC：12 V ± 20%，支持防反接保护；PoE：802.3at，Class 4
防护: IP66</t>
  </si>
  <si>
    <t>400万周界枪机</t>
  </si>
  <si>
    <t>400万 1/3" CMOS 智能筒型网络摄像机
采用深度学习硬件及算法，支持越界侦测，区域入侵侦测，进入区域侦测和离开区域侦测，支持联动声音报警
最低照度: 彩色：0.005 Lux @（F1.2，AGC ON），0 Lux with IR
宽动态: 120 dB
补光灯类型: 智能补光，可切换白光灯、红外灯 
补光距离: 红外光最远可达50 m，白光最远可达30 m
防补光过曝: 支持
最大图像尺寸: 2560 × 1440
视频压缩标准: 主码流：H.265/H.264
网络存储: 支持NAS（NFS，SMB/CIFS均支持），支持MicroSD(即TF卡)/MicroSDHC/MicroSDXC卡（最大256 GB），断网本地录像存储及断网续传
网络: 1个RJ45 10 M/100 M自适应以太网口
音频: 1路输入（Line in）：2芯端子；1路输出（Line out）：2芯端子；1个内置麦克风，1个内置扬声器
报警: 1路输入，1路输出（报警输出最大支持AC24 V/DC24 V，1 A）
电源输出: DC12 V，100 mA
电流及功耗: DC：12 V，0.84 A，最大功耗：10 W；PoE：802.3af，36 V~57 V，0.35 A~0.22 A，最大功耗：12.5 W
供电方式: DC：12 V ± 25%，支持防反接保护；PoE：802.3af，Class 3
防护: IP66</t>
  </si>
  <si>
    <t>16路8盘位硬盘录像机</t>
  </si>
  <si>
    <t>标准机架式8盘位网络硬盘录像机
支持满配8TB硬盘（总容量可达64TB)
1个HDMI接口、1个VGA接口，同源输出，可支持4K输出
2个10M/100M/1000Mbps网口
报警IO接口：16路报警输入，4路报警输出
输入带宽：160Mbps
输出带宽：80Mbps
接入能力：16路H.264、H.265格式高清码流接入
解码能力：最大支持8×1080P</t>
  </si>
  <si>
    <t>32路8盘位硬盘录像机</t>
  </si>
  <si>
    <t>标准机架式8盘位网络硬盘录像机
支持满配8TB硬盘（总容量可达64TB)
1个HDMI接口、1个VGA接口，同源输出，可支持4K输出
2个10M/100M/1000Mbps网口
报警IO接口：16路报警输入，4路报警输出
输入带宽：160Mbps
输出带宽：80Mbps
接入能力：32路H.264、H.265格式高清码流接入
解码能力：最大支持8×1080P</t>
  </si>
  <si>
    <t>64路8盘位人脸超脑硬盘录像机</t>
  </si>
  <si>
    <t>标准机架式8盘位网络硬盘录像机
2个HDMI接口、2个VGA接口，双异源输出
2个10M/100M/1000Mbps网口
2个USB2.0接口、1个USB3.0接口
1个eSATA接口
报警IO接口：16路报警输入，4路报警输出
输入带宽：320Mbps
输出带宽：200Mbps
接入能力：16路H.264、H.265格式高清码流接入
解码能力：最大支持16×1080P
目标识别应用：
名单库比对报警，支持最大4路图片流分析或1路视频流分析（400W视频流）
16个目标名单库，总库容1万张（证件照）
支持陌生人报警
支持以图搜图、按姓名检索、按属性检索
视频流人脸识别支持8路1080P/4路4MP/3路5MP/2路8MP/1路12MP，其他分辨率可等比例折算
图片流人脸识别支持16路（不区分分辨率）</t>
  </si>
  <si>
    <t>机架式/4U 24盘位/512Mbps接入带宽）/24块4T企业级SATA硬盘/64位多核处理器/8GB缓存（可扩展至256GB）/4个千兆数据网口/1个千兆管理网口/冗余电源/VRAID2.0/网络协议：RTSP/ONVIF/PSIA/（GB/T28181）</t>
  </si>
  <si>
    <t>含24块一体化企业级SATA硬盘(4TB)</t>
  </si>
  <si>
    <t>机架式/4U 36盘位/512Mbps接入带宽/36块4T企业级SATA硬盘/64位多核处理器/8GB缓存（可扩展至256GB）/4个千兆数据网口/1个千兆管理网口/冗余电源/VRAID2.0/网络协议：RTSP/ONVIF/PSIA/（GB/T28181）</t>
  </si>
  <si>
    <t>含36块一体化企业级SATA硬盘(4TB)</t>
  </si>
  <si>
    <t>机架式/8U 48盘位/512Mbps接入带宽/48块4T企业级SATA硬盘/64位多核处理器/8GB缓存（可扩展至256GB）/4个千兆数据网口/1个千兆管理网口/冗余电源/VRAID2.0/网络协议：RTSP/ONVIF/PSIA/（GB/T28181）</t>
  </si>
  <si>
    <t>含48块一体化企业级SATA硬盘(4TB)</t>
  </si>
  <si>
    <t xml:space="preserve">基于嵌入式硬件平台开发的一款解码设备;支持8路视频解码输出
支持HDMI、BNC输出口解码输出;
支持H.265、H.264、MPEG4、MJPEG等多种编码码流解码，解码性能强劲，支持4K超高清输出;
支持H.265、H.264、MPEG4、MJPEG等主流的编码格式的解码;
支持VGA、DVI、HDMI本地输入;
支持开窗、窗口漫游、窗口分屏功能;
支持远程录像文件的解码输出;
支持ONVIF标准协议接入设备，支持GB28181协议接入设备;
支持RTP\RTSP协议进行网络源预览;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工作湿度：10％ ~ 90％
功耗：＜70 W
工作温度：-10 ℃ ~ 55 ℃
解码能力：6 路1200W，或12 路800W，或18 路500W，或30路
300W，或48 路1080P同时实时解码
画面分割数：1/2/4/6/8/9/12/16 
</t>
  </si>
  <si>
    <t>12路解码器</t>
  </si>
  <si>
    <t xml:space="preserve">基于嵌入式硬件平台开发的一款解码设备;                                                                                                                                                                                                                                                                                                                                                                 支持12路视频解码输出
支持HDMI、BNC、HDMI输出口解码输出;
支持H.265、H.264、MPEG4、MJPEG等多种编码码流解码，解码性能强劲，支持4K超高清输出;
支持H.265、H.264、MPEG4、MJPEG等主流的编码格式的解码;
支持VGA、DVI、HDMI本地输入;
支持开窗、窗口漫游、窗口分屏功能;
支持远程录像文件的解码输出;
支持ONVIF标准协议接入设备，支持GB28181协议接入设备;
支持RTP\RTSP协议进行网络源预览;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工作湿度：10％ ~ 90％
功耗：＜70 W
工作温度：-10 ℃ ~ 55 ℃
解码能力：8路1200W，或16 路800W，或24 路500W，或40路
300W，或64 路1080P同时实时解码
画面分割数：1/2/4/6/8/9/12/16 
</t>
  </si>
  <si>
    <t>显示屏</t>
  </si>
  <si>
    <t>55寸监控显示器</t>
  </si>
  <si>
    <t xml:space="preserve">支持3840*2160@60Hz超高清显示;
显示尺寸：55 inch
物理分辨率：3840 × 2160
背光源类型：D-LED
亮度：450 cd/m²
可视角：178° (H)/178° (V)  
对比度：5000 : 1
响应时间：6.5 ms
音视频输入接口：HDMI 2.0 × 1，VGA×1，DP1.2×1，AUDIO IN×1 
音视频输出接口：AUDIO OUT × 1，Speaker(8Ω 5W) × 2
电源：100~240 V , 50/60Hz
功耗：≤ 145 W
待机功耗：≤ 0.5 W 
</t>
  </si>
  <si>
    <t>46寸拼接屏1.7mm拼缝</t>
  </si>
  <si>
    <t xml:space="preserve">显示尺寸：46 inch
背光源类型：D-LED
边框宽度公差：±1.5 mm
物理分辨率：1920 × 1080@60Hz（向下兼容）
亮度：500 cd/m²
可视角：178°(水平)/ 178°(垂直)
边框宽度：1.7 mm
对比度：1200:1 
电源：100～240 VAC，50/60 Hz
功耗：≤ 200 W
待机功耗：≤ 0.5 W 
</t>
  </si>
  <si>
    <t>55寸拼接屏1.7mm拼缝</t>
  </si>
  <si>
    <t xml:space="preserve">显示尺寸：55 inch
背光源类型：D-LED
边框宽度： 1.7 mm
边框宽度公差：±0.8mm
物理分辨率：1920 × 1080@60Hz（向下兼容）
亮度：500 cd/m²
可视角： 178°(水平) / 178°(垂直)
对比度：1200：1 
电源： 100～240 VAC，50/60 Hz
功耗： ≤ 210 W 
待机功耗： ≤ 0.5 W  
</t>
  </si>
  <si>
    <t>服务器架构，4U24盘位，SATA盘，自带冗余电源，64位多核处理器，48GB缓存，2个千兆网口，1个管理网口，2个USB 3.0接口,自带1块4T SATA盘；
授权数量2000路</t>
  </si>
  <si>
    <t>B档合计</t>
  </si>
  <si>
    <t>监控系统刚需型A档</t>
  </si>
  <si>
    <t>200万全彩警戒半球</t>
  </si>
  <si>
    <t>200万 1/2.7" CMOS 全彩半球型网络摄像机
最低照度: 彩色：0.0005 Lux @（F1.0，AGC ON）, 0 Lux with Light
宽动态: 120 dB
补光灯类型: 柔光灯                                                                                                                                                                                                                                                                                                                                                                                                           支持智能分析：安全帽检测、奔跑、徘徊、热度图、人群聚集、人数统计（垂直、绊线、区域、队列）、视频诊断、双绊线、停车、物品丢失、物品遗留、虚焦检测、音频异常、值岗检测；
补光距离: 最远可达30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支持警戒：白光警戒、声音警戒、语音自定义；
最大图像尺寸: 1920 × 1080
视频压缩标准: 主码流：H.265/H.264
网络存储: 支持NAS（NFS，SMB/CIFS均支持）
音频: 1个内置麦克风，扬声器，双向对讲，拾音距离5米
网络: 1个RJ45 10 M/100 M自适应以太网口
启动及工作温湿度: -30 ℃~60 ℃，湿度小于95%（无凝结） 
供电方式: DC：12 V ± 25%，支持防反接保护；PoE：802.3af，Class 3
电流及功耗: DC：12 V，0.42 A，最大功耗：5 W；PoE：（802.3af，36 V to 57 V），0.18 A to 0.12 A，最大功耗：6.5 W
防护: IP66</t>
  </si>
  <si>
    <t>200万全彩警戒枪机</t>
  </si>
  <si>
    <t>200万 1/2.7" CMOS 全彩筒型网络摄像机
最低照度: 彩色：0.0005 Lux @（F1.0，AGC ON），0 Lux with Light
宽动态: 120 dB
补光距离: 最远可达30 m
防补光过曝: 支持
补光灯类型: 柔光灯
最大图像尺寸: 1920 × 1080
视频压缩标准: 主码流：H.265/H.264
网络存储: 支持NAS（NFS，SMB/CIFS均支持）
音频: 1个内置麦克风
网络: 1个RJ45 10 M/100 M自适应以太网口
启动和工作温湿度: -30 ℃~60 ℃，湿度小于95%（无凝结）
供电方式: DC：12 V ± 25%，支持防反接保护；PoE：802.3af，Class 3
电流及功耗: DC：12 V，0.42 A，最大功耗：5 W；PoE：（802.3af，36 V~57 V），0.18 A~0.12 A，最大功耗：6.5 W
内置MIC，扬声器，双向对讲，拾音距离5米                                                                                                                                                                                                                                                                                                                                                         支持警戒：白光警戒、声音警戒、语音自定义                                                                                                                                                                                                                                                                                                                                                              支持智能分析：安全帽检测、奔跑、徘徊、热度图、人群聚集、人数统计（垂直、绊线、区域、队列）、视频诊断、双绊线、停车、物品丢失、物品遗留、虚焦检测、音频异常、值岗检测；
防护: IP66</t>
  </si>
  <si>
    <t>智能球型人脸抓拍摄像机</t>
  </si>
  <si>
    <t xml:space="preserve">全局摄像机集合定点看全景、动点看细节的优势，采用一体化设计，内置双镜头;
全景镜头和细节传感器均采用1/1.8＂ CMOS,全景镜头采用6mm定焦镜头，细节镜头采用13-52mm变焦镜头。;
支持人脸抓拍，非机动车识别、机动车车牌识别等全结构化功能，更好的助力平安城市人车管理。;
人体最远检测距离可达40 m，人脸最远检测距离可达30 m，车辆最远检测距离15 m;
支持三种智能资源模式切换：混合目标检测-全结构化模式（全景）、混合目标检测-人脸+人体模式（细节）、人脸抓拍模式（细节）;
传感器类型：【全景】1/1.8＂ progressive scan CMOS;【细节】1/1.8＂ progressive scan CMOS
最低照度：【全景】彩色：0.0005 Lux @(F1.0，AGC ON)，黑白：0.0001Lux @(F1.0，AGC ON)；【细节】彩色：0.001Lux @ (F1.6，AGC ON)，黑白：0.0005Lux @(F1.6,AGC ON)
宽动态：120dB超宽动态 
焦距：【全景】定焦6 mm，【细节】变焦13~52 mm，4X光学变倍 
白光照射距离：暖白补光，【全景】50 m监控；【细节】30 m人脸
防补光过曝：支持 
主码流帧率分辨率：50 Hz：25 fps（2560 × 1440，1920 × 1080，1280 × 960，1280 × 720）
60 Hz：24 fps（2560 × 1440，1920 × 1080，1280 × 960，1280 × 720）
 视频压缩标准：H.265;H.264;MJPEG 
网络接口：自适应10M/100M/1000M网络数据;RJ45网口
报警输入：1路报警输入
报警输出：1路报警输出 音频输入：1路音频输入，音频峰值：2-2.4V[p-p]，输入阻抗：1 kΩ±10%
 音频输出：1路音频输出，线性电平，阻抗:600Ω
RS485接口：采用半双工模式，支持自适应HIKVISION，PELCO-P和PELCO-D(可添加)协议
供电方式：DC36V±25%
电流及功耗：1.67 A，60 W
防护：IP66 
</t>
  </si>
  <si>
    <t>400万智能电梯半球
（支持对电瓶车入梯进行报警输出）</t>
  </si>
  <si>
    <t>4MP电瓶车半球型网络摄像机
智能侦测：采用深度学习硬件及算法，提供准确的电瓶车侦测
遮挡检测：内置ToF传感器，可有效检测遮挡摄像机的行为；检测角度最大25°，检测距离默认70 cm
最高分辨率可达2560 × 1440 @25 fps，在该分辨率下可输出实时图像
支持背光补偿，强光抑制，3D数字降噪，120 dB宽动态，透雾
支持最大256 GB MicroSD/MicroSDHC/MicroSDXC卡本地存储
1个内置麦克风，1个内置扬声器，支持双向语音对讲
支持1路报警输入，1路报警输出；报警输出：继电器，最大支持DC60 V，2 A ，输出支持常开（COM-NO）/常闭（COM-NC）接线
支持RS-485功能，配合出厂配备的楼层感应器，可显示楼层信息
采用高效阵列红外灯，使用寿命长，红外照射距离最远可达10 m
IK08防暴等级，可靠性高
支持PoE供电
传感器类型：1/3" Progressive Scan CMOS
最低照度：彩色：0.005 Lux @（F1.2，AGC ON），0 Lux with IR
宽动态：120 dB
调节角度：水平：-15°~15°，垂直：0°~75°
焦距&amp;视场角：2 mm，水平视场角：122.6°，垂直视场角：71.7°，对角视场角：140°
2.8 mm，水平视场角：98.2°，垂直视场角：54.2°，对角视场角：114.6°
4 mm，水平视场角：78.3°，垂直视场角：42.9°，对角视场角：91.2°
补光灯类型：红外灯
补光距离：最远可达10 m
防补光过曝：支持
红外波长范围：850 nm
最大图像尺寸：2560 × 1440
视频压缩标准：主码流：H.265/H.264
子码流：H.265/H.264/MJPEG
第三码流：H.265/H.264
网络：1个RJ45 10 M/100 M自适应以太网口
SD卡扩展：内置MicroSD/MicroSDHC/MicroSDXC插槽，最大支持256 GB
音频：1个内置麦克风，1个内置扬声器
报警：1路输入，1路输出；报警输出：继电器，最大支持DC60 V，2 A ，输出支持常开（COM-NO）/常闭（COM-NC）接线
RS-485：485接口，用于连接出厂配备的楼层感应器，接口支持电源输出：12 V ± 25%，用于楼层感应器电源输入
复位：支持
启动和工作温湿度：-10 °C~40 °C，湿度小于95%（无凝结）
恢复出厂设置：支持RESET按键，客户端或浏览器恢复
电流及功耗：DC：12 V，0.66 A，最大功耗：8 W
PoE：802.3af，36 V~57 V，0.25 A~0.15 A，最大功耗：9 W
供电方式：DC：12 V ± 25%，支持防反接保护
电源接口类型：Ø5.5 mm圆口</t>
  </si>
  <si>
    <t>400万消防通道占用检测筒形摄像机</t>
  </si>
  <si>
    <r>
      <rPr>
        <sz val="8"/>
        <rFont val="微软雅黑"/>
        <charset val="134"/>
      </rPr>
      <t xml:space="preserve">400万 1/1.8" 消防通道车辆占道检测全彩筒型网络摄像机
支持室外消防通道停车侦测，对超过配置停留时间的车辆产生报警，并进行车牌的识别；
支持消防通道停车侦测报警联动报警输出，事件结果可通过SDK上传中心，图片可上传FTP
最低照度: 彩色：0.0005 Lux @（F1.0，AGC ON）；黑白：0.0001 Lux @（F1.0，AGC ON），0 Lux with Light
宽动态: 超宽动态范围达120 dB，室内逆光环境下监控
白光距离: 最远可达30 m
最大图像尺寸: 2688 × 1520
视频压缩标准: H.265/H.264/MJPEG
网络存储: 支持Micro SD(即TF卡)/Micro SDHC /Micro SDXC卡（最大256GB）断网本地存储及断网续传，NAS（NFS，SMB/CIFS均支持）
音频: 1路输入（Line in）（3.5 mm）；1路输出（3.5 mm）；1个内置麦克风（拾音范围最远7 m），1个内置扬声器（覆盖范围最大100 </t>
    </r>
    <r>
      <rPr>
        <sz val="8"/>
        <rFont val="宋体"/>
        <charset val="134"/>
      </rPr>
      <t>㎡</t>
    </r>
    <r>
      <rPr>
        <sz val="8"/>
        <rFont val="微软雅黑"/>
        <charset val="134"/>
      </rPr>
      <t>）
报警: 2路输入，2路输出（报警输出最大支持AC/DC24 V，1 A）
具有RS-485
网络: 1个RJ45 10 M/100 M自适应以太网口
电源输出: DC12 V，100 mA，用于拾音器供电
过线计数: 支持
工作温湿度: -30 ℃~60 ℃，湿度小于95%（无凝结）
供电方式: DC：12 V ± 20%；PoE：802.3at，Class 4
防护: IP66</t>
    </r>
  </si>
  <si>
    <t>400万消防通道占用检测半球摄像机</t>
  </si>
  <si>
    <t xml:space="preserve">支持室内消防通道占用检测;
支持选择人脸抓拍、周界、道路监控、室内消防通道占用，只支持单独运行;
接口功能：支持1个内置麦克风，1个内置扬声器，1个RS-485接口，1个电源反送接口，内置MicroSD插槽，最大支持 256 GB；支持10 M/100 M自适应网口；支持一对报警输入输出；支持一对音频输入输出。;
图像相关：支持400万像素 @25 fps实时帧率，图像更流畅；支持透雾，电子防抖，并具有多种白平衡模式，适合各种场景需求;
传感器类型：1/2.7" Progressive Scan CMOS
最大图像尺寸：2688 × 1520
最低照度：彩色：0.005 Lux @（F1.2，AGC ON）
黑白：0.001 Lux @（F1.2，AGC ON），0 Lux with IR
宽动态：120 dB
普通监控：30 m，人脸抓拍/识别：3 m
网络：1个RJ45 10 M/100 M自适应以太网口
 SD卡扩展：内置MicroSD/MicroSDHC/MicroSDXC插槽，最大支持256 GB
 音频：1 路输入（Line in），1路输出（Line out），2个内置麦克风，1个内置扬声器
 报警：1路输入，1路输出（报警输入支持开关量，报警输出最大支持DC12 V，30 mA）
 RS-485：1路RS-485接口，半双工模式，支持自适应HIKVISION，PELCO-P和PELCO-D协议
 复位：支持
 电源输出：支持DC12 V，50 mA
 接口类型：外甩线 
启动和工作温湿度：-30 °C~60 °C，湿度小于95%（无凝结）
供电方式：DC：12 V ± 20%，支持防反接保护
PoE：802.3af，Type 1，Class 3
防护：IP67 </t>
  </si>
  <si>
    <t>400万高空抛物检测摄像机</t>
  </si>
  <si>
    <t xml:space="preserve">专用于高空抛物场景，应对不同高度的覆盖需求;
支持高空抛物事件智能检测，配置简洁；典型安装场景下可以有效检测出8 × 8像素以上抛落物；可有效减少飞虫、飞鸟、树叶、晾晒衣物等目标的干扰； 支持4个算法屏蔽区域设置，减少环境影响；支持抛物轨迹记录
支持抛物轨迹记录，报警图片和小视频中可还原抛物轨迹;
分辨率可达400万像素，并在此分辨率下可输出30 fps实时图像;
支持低码率、低延时、ROI感兴趣区域增强编码、SVC自适应编码技术;
支持宽动态120 dB;
电源供应：DC：12 V ± 20%，PoE：802.3at;
支持背光补偿，透雾，电子防抖，3D降噪;
防护等级IP67，支持仰角安装场景下的有效防水;
支持双码流技术，支持同时20路取流;
传感器类型：1/1.8" Progressive Scan CMOS
宽动态：120 dB
最低照度：彩色：0.0005 Lux @（F1.0，AGC ON） 
视频压缩标准：主码流：H.265/H.264
网络存储：支持MicroSD/MicroSDHC/MicroSDXC卡（最大256 GB）断网本地存储及断网续传，NAS（NFS，SMB/CIFS均支持），配合支持SD卡加密及SD卡状态检测 
网络：1个RJ45 10 M/100 M自适应以太网口
复位：支持 
供电方式：DC：12 V ± 20%，支持防反接保护
PoE：802.3at，Class 4
工作温湿度：-30 °C~60 °C，湿度小于95%（无凝结）
防护：IP67 </t>
  </si>
  <si>
    <t>800万高空抛物检测摄像机</t>
  </si>
  <si>
    <t xml:space="preserve">高空抛物800W变焦全彩智能筒型摄像机
专用于高空抛物监控场景，解决因安装方式和场景不同于普通监控而衍生出的场景适应性问题
支持高空抛物事件智能检测，配置简洁；典型安装场景下可以有效检测出8 × 8像素以上抛落物；可有效减少飞虫、飞鸟、树叶、晾晒衣物等目标的干扰；支持4个算法屏蔽区域设置，减少环；可有效减少飞虫，飞鸟境影响；
支持马赛克遮挡隐私区域，保护住户隐私，最多支持4个区域设置
最高分辨率可达800万像素（默认3840 × 2160），并在此分辨率下可输出30 fps实时图像
支持低码率，低延时，ROI感兴趣区域增强编码，SVC自适应编码技术
支持宽动态120 dB
支持背光补偿，透雾，电子防抖，3D降噪
支持开放型网络视频接口，ISAPI，SDK，ISUP（原Ehome），GB28181
支持双码流技术，支持同时20路取流
供电方式：DC：12 V ± 20%，支持防反接保护；PoE：802.3af，Class 3
防护等级IP67，密封设计支持仰角安装场景下的有效防水
</t>
  </si>
  <si>
    <t>7寸200万球型摄像机</t>
  </si>
  <si>
    <t>200万像素7寸23倍星光红外网络警戒球机
支持深度学习算法，提供精准的人车分类侦测、报警、联动跟踪
支持声光警戒：报警联动白光闪烁报警和声音报警，声音内容可选
支持区域入侵侦测、越界侦测、进入区域侦测和离开区域侦等智能侦测并联动跟踪
支持切换为人脸抓拍模式，最大同时抓拍5张人脸
传感器类型: 1/2.8＂progressive scan CMOS
最低照度: 彩色：0.005 Lux @（F1.6，AGC ON）；黑白：0.001 Lux @（F1.6，AGC ON）；0 Lux with IR
宽动态: 120 dB超宽动态
焦距: 4.8~110.4 mm，23倍光学变倍
红外照射距离: 150 m
主码流帧率分辨率: 50 Hz：25 fps（1920 × 1080）; 60 Hz：30 fps（1920 × 1080） 
视频压缩标准: H.265，H.264，MJPEG
网络存储: NAS（NFS，SMB/CIFS），ANR
内置扬声器: 一个内置扬声器，有效距离可达30 m
网络接口: RJ45网口，自适应10 M/100 M网络数据 
SD卡扩展: 支持MicroSD(即TF卡)/MicroSDHC/MicroSDXC卡，最大支持256 GB
报警输入: 2路报警输入
报警输出: 1路报警输出
音频输入: 1路音频输入
音频输出: 1路音频输出
供电方式: AC：24 V
电流及功耗: 最大功耗：42 W（其中加热最大功耗：10 W，补光灯最大功耗：18 W）
工作温湿度: -30 ℃~65 ℃，湿度小于90%
防护: IP66</t>
  </si>
  <si>
    <t>7寸400万球型摄像机</t>
  </si>
  <si>
    <t>支持最大2560 × 1440 @30 fps高清画面输出;
支持切换为人脸抓拍模式，最大同时抓拍5张人脸;
支持H.265高效压缩算法，可较大节省存储空间;
支持超低照度，0.005Lux/F1.5(彩色),0.001Lux/F1.5(黑白) ,0 Lux with IR;
支持32倍光学变倍，16倍数字变倍;
采用高效补光阵列，低功耗，白光30m，红外补光150m;
支持三码流技术，每路码流可独立配置分辨率及帧率;
支持区域入侵侦测、越界侦测、进入区域侦测和离开区域侦等智能侦测并联动跟踪;
支持宽动态范围达120dB;
支持3D数字降噪、强光抑制
支持定时任务、一键守望、一键巡航功能;
支持最大256G的 Micro SD/Micro SDHC/Micro SDXC卡存储;
防雷、防浪涌、防突波，IP66防护等级;
支持定时抓图与事件抓图功能;
传感器类型：1/2.8＂ progressive scan CMOS
最低照度：彩色：0.005Lux @ (F1.5，AGC ON)；黑白：0.001Lux @(F1.5，AGC ON)；0 Lux with IR 
宽动态：120dB超宽动态 
焦距：5.9-188.8 mm,32倍光学变倍
补光灯类型：混合补光
补光灯距离：【白光】30m
红外】150m
 主码流帧率分辨率：50 Hz：25 fps（2560 × 1440，1920 × 1080，1280 × 960，1280 × 720）
60 Hz：30 fps（2560 × 1440，1920 × 1080，1280 × 960，1280 × 720）
视频压缩标准：H.265;H.264;MJPEG 
报警输入：2路报警输入 报警输出：1路报警输出
音频输入：1路音频输入，音频峰值：2-2.4V[p-p]，输入阻抗：1 kΩ±10%
音频输出：1路音频输出，线性电平，阻抗:600Ω 
供电方式：AC24V
电流及功耗：最大功耗：24 W（其中红外灯最大功耗：8W）
 防护：IP66;</t>
  </si>
  <si>
    <t>400万全彩警戒半球</t>
  </si>
  <si>
    <t xml:space="preserve">最高分辨率可达2560 × 1440 @25 fps，在该分辨率下可输出实时图像;
支持ROI感兴趣区域增强编码，支持265/264编码，可根据场景情况自适应调整码率分配，有效节省存储成本;
支持背光补偿，强光抑制，3D数字降噪，120 dB宽动态;
支持柔光灯补光，照射距离最远可达30 m;
1个内置麦克风，高清拾音;
符合IP66防尘防水设计，可靠性高;
传感器类型：1/1.8" Progressive Scan CMOS 
最低照度：彩色：0.0005 Lux @（F1.0，AGC ON）, 0 Lux with Light
宽动态：120 dB                                                                                                                      内置MIC，扬声器，双向对讲，拾音距离5米                                                                                                                                                                                                                                                                                                                                                         支持警戒：白光警戒、声音警戒、语音自定义                                                                                                                                                                                                                                                                                                                                                              支持智能分析：安全帽检测、奔跑、徘徊、热度图、人群聚集、人数统计（垂直、绊线、区域、队列）、视频诊断、双绊线、停车、物品丢失、物品遗留、虚焦检测、音频异常、值岗检测；
补光灯类型：柔光灯
补光距离：最远可达30 m
防补光过曝：支持 
最大图像尺寸：2560 × 1440
视频压缩标准：主码流：H.265/H.264
子码流：H.265/H.264/MJPEG
第三码流：H.265/H.264 
网络：1个RJ45 10 M/100 M自适应以太网口
音频：1个内置麦克风 
工作温湿度：-30 ℃~60 ℃，湿度小于95%（无凝结） 
 供电方式：DC：12 V ± 25%，支持防反接保护
PoE：802.3af，Class 3
防护：IP66 </t>
  </si>
  <si>
    <t>400万全彩警戒枪机</t>
  </si>
  <si>
    <r>
      <rPr>
        <sz val="8"/>
        <rFont val="微软雅黑"/>
        <charset val="134"/>
      </rPr>
      <t>400万 1/1.8" CMOS 全彩筒型网络摄像机
智能侦测：支持越界侦测，区域入侵侦测
最低照度: 彩色：0.0005 Lux @（F1.0，AGC ON），0 Lux with Light
宽动态: 120 dB
补光距离: 最远可达30 m
防补光过曝: 支持
补光灯类型: 柔光灯
最大图像尺寸: 2560 × 1440
视频压缩标准: 主码流：H.265/H.264
网络存储: 支持NAS（NFS，SMB/CIFS均支持）
音频: 1个内置麦克风
网络: 1个RJ45 10 M/100 M自适应以太网口
工作温湿度: -30 ℃~60 ℃，湿度小于95%（无凝结）
供电方式: DC：12 V ± 25%，支持防反接保护；PoE：802.3af，Class 3内置MIC，扬声器，双向对讲，拾音距离5米                                                                                                                                                                                                                                                                                                                                                         支持警戒：白光警戒、声音警戒、语音自定义                                                                                                                                                                                                                                                                                                                                                              支持智能分析：安全帽检测、奔跑、徘徊、热度图、人群聚集、人数统计（垂直、绊线、区域、队列）、视频诊断、双绊线、停车、物品丢失、物品遗留、虚焦检测、音频异常、值岗检测；
防护</t>
    </r>
    <r>
      <rPr>
        <sz val="8"/>
        <rFont val="Arial"/>
        <charset val="134"/>
      </rPr>
      <t xml:space="preserve">	</t>
    </r>
    <r>
      <rPr>
        <sz val="8"/>
        <rFont val="微软雅黑"/>
        <charset val="134"/>
      </rPr>
      <t>IP66</t>
    </r>
  </si>
  <si>
    <t>400万离岗检测网络摄像机</t>
  </si>
  <si>
    <r>
      <rPr>
        <sz val="8"/>
        <rFont val="微软雅黑"/>
        <charset val="134"/>
      </rPr>
      <t>400万 1/1.8" CMOS 全彩筒型网络摄像机
智能侦测：支持越界侦测，区域入侵侦测
最低照度: 彩色：0.0005 Lux @（F1.0，AGC ON），0 Lux with Light
宽动态: 120 dB
补光距离: 最远可达30 m
防补光过曝: 支持
补光灯类型: 柔光灯
最大图像尺寸: 2560 × 1440
视频压缩标准: 主码流：H.265/H.264
网络存储: 支持NAS（NFS，SMB/CIFS均支持）
音频: 1个内置麦克风
网络: 1个RJ45 10 M/100 M自适应以太网口
工作温湿度: -30 ℃~60 ℃，湿度小于95%（无凝结）
供电方式: DC：12 V ± 25%，支持防反接保护；PoE：802.3af，Class 3
防护</t>
    </r>
    <r>
      <rPr>
        <sz val="8"/>
        <rFont val="Arial"/>
        <charset val="134"/>
      </rPr>
      <t xml:space="preserve">	</t>
    </r>
    <r>
      <rPr>
        <sz val="8"/>
        <rFont val="微软雅黑"/>
        <charset val="134"/>
      </rPr>
      <t>IP66</t>
    </r>
  </si>
  <si>
    <t>网络摄像机</t>
  </si>
  <si>
    <t>800万双摄黑光（星光）人脸抓拍机-变焦</t>
  </si>
  <si>
    <t>800万 星光级1/1.8" CMOS AI多摄泛智能网络摄像机
支持智能资源模式：人脸抓拍
人脸抓拍模式：
a)支持对运动人脸进行检测、跟踪、抓拍、评分、筛选，输出最优的人脸
b)支持人脸去误报、快速抓拍人脸
c)支持快速抓拍和最佳抓拍两种模式
d)最多同时检测60张人脸
e)支持人脸去重
Smart事件模式：
支持越界侦测，区域入侵侦测，进入/离开区域侦测，徘徊侦测，人员聚集侦测，快速移动侦测，停车侦测，物品遗留/拿取侦测，场景变更侦测，音频陡升/陡降侦测，音频有无侦测，虚焦侦测
最低照度: 
通道：彩色：0.002 Lux @（F1.2，AGC ON），0 Lux with Light；黑白：0.0002 Lux @（F1.2，AGC ON），0 Lux with IR
宽动态: 120 dB
最大图像尺寸: 通道1：3840 x 2160；通道2：1920 x 1080
视频压缩标准: H.265/H.264/MJPEG
网络存储: 支持Micro SD(即TF卡)/Micro SDHC/Micro SDXC卡（最大256 GB）断网本地存储及断网续传，NAS（NFS，SMB/CIFS均支持）
网络: 1个RJ45 10 M/100 M/1000 M自适应以太网口
工作温湿度: -30 ℃~60 ℃，湿度小于95%（无凝结）
电流及功耗: DC：12 V，1.70 A，最大功耗：20.4 W；PoE：802.3at，42.5 V~57 V，0.43 A~0.57 A，最大功耗：24.2 W
供电方式: DC：12 V ± 20%，支持防反接保护；PoE：802.3at，Type 2，Class 4
防护: IP67</t>
  </si>
  <si>
    <t>400万黑光（星光）人脸抓拍机-变焦</t>
  </si>
  <si>
    <t>400万 星光级1/1.8" CMOS AI多摄泛智能网络摄像机
支持智能资源模式人脸抓拍
人脸抓拍模式：
a)支持对运动人脸进行检测、跟踪、抓拍、评分、筛选，输出最优的人脸
b)支持人脸去误报、快速抓拍人脸
c)支持快速抓拍和最佳抓拍两种模式
d)最多同时检测60张人脸
e)支持人脸去重
Smart事件模式：
支持越界侦测，区域入侵侦测，进入/离开区域侦测，徘徊侦测，人员聚集侦测，快速移动侦测，停车侦测，物品遗留/拿取侦测，场景变更侦测，音频陡升/陡降侦测，音频有无侦测，虚焦侦测
设备内置高效温和补光灯，告别光污染，保证夜间正常进行人脸抓拍
传感器类型: 通道：1/1.8" Progressive Scan CMOS；
最低照度: 
通道：彩色：0.0005 Lux @（F1.2，AGC ON），0 Lux with Light；黑白：0.0001 Lux @（F1.2，AGC ON），0 Lux with IR
补光灯类型: 混合补光（支持白光模式和混光模式），750 nm + 暖白光
补光距离: 通道1：普通监控：80 m，人脸抓拍/识别：15 m；通道2：普通监控：30 m
最大图像尺寸: 通道1：2688 x 1520；通道2：2688 x 1520
视频压缩标准: H.265/H.264/MJPEG
网络存储: 支持Micro SD(即TF卡)/Micro SDHC/Micro SDXC卡（最大256 GB）断网本地存储及断网续传，NAS（NFS，SMB/CIFS均支持）
网络: 1个RJ45 10 M/100 M/1000 M自适应以太网口
音频: 1个内置麦克风，1个内置扬声器
存储温湿度: -30 ℃~60 ℃，湿度小于95%（无凝结）
启动和工作温湿度: -30 ℃~60 ℃，湿度小于95%（无凝结）
电流及功耗: DC：12 V，1.70 A，最大功耗：20.4 W；PoE：802.3at，42.5 V~57 V，0.43 A~0.57 A，最大功耗：24.2 W
供电方式: DC：12 V ± 20%，支持防反接保护；PoE：802.3at，Type 2，Class 4
防护: IP67</t>
  </si>
  <si>
    <t>400万全局智能球型人脸抓拍摄像机</t>
  </si>
  <si>
    <t>集合定点看全景、动点看细节的优势，采用一体化设计，内置双镜头
全景镜头和细节传感器均采用1/1.8＂ CMOS,全景镜头采用6mm定焦镜头，细节镜头采用13-52mm变焦镜头。
全景路支持分辨率设置为2560x1440，帧率设置为25fps；细节路支持分辨率设置为2560x1440，帧率设置为25fps。
支持人脸抓拍，非机动车识别、机动车车牌识别等全结构化功能，更好的助力平安城市人车管理。
适用于交通道路、宽出入口等需要进行人车管理的必要场景。
人体最远检测距离可达40 m，人脸最远检测距离可达30 m，车辆最远检测距离15 m
支持三种智能资源模式切换：混合目标检测-全结构化模式（全景）、混合目标检测-人脸+人体模式（细节）、人脸抓拍模式（细节）
混合目标检测（全结构化模式）： a）抓拍人体：支持上衣颜色、下装颜色、性别、戴眼镜、背包、拎东西、戴帽子、戴口罩、长短袖、裤裙、发型等13个属性识别 b）抓拍人脸：支持对运动人脸进行抓拍，支持性别、年龄、戴眼镜、戴口罩等9个人脸属性 c）抓拍非机动车：支持上衣颜色、性别、戴眼镜、背包、戴帽子、戴口罩、长短袖、发型、骑车类型、骑车人数等11个属性识别 d）抓拍机动车：支持车牌识别并抓拍，支持车型、车牌颜色、车身颜色、车牌类型、子品牌车身颜色等7个属性识别
人脸抓拍： a）支持对运动人脸进行检测、跟踪、抓拍、评分、筛选，输出最优的人脸 b）支持人脸去误报、快速抓拍人脸 c）支持快速抓拍和最佳抓拍两种模式，并支持2种模式同时开启
混合目标检测（人脸+人体模式）： a）抓拍人体：支持上衣颜色、下装颜色、性别、戴眼镜、背包、拎东西、戴帽子、戴口罩、长短袖、裤裙、发型等13个属性识别 b）抓拍人脸：支持对运动人脸进行抓拍，支持性别、年龄、戴眼镜、戴口罩等9个人脸属性 c）抓拍非机动车：支持上衣颜色、性别、戴眼镜、背包、戴帽子、戴口罩、长短袖、发型、骑车类型、骑车人数等11个属性识别
支持背景大图图片字符叠加功能，支持设备编号、抓拍时间、监控点信息
全局相机内置高效暖白光全彩阵列灯，夜间能正常进行人体车辆抓拍
动点相机内置高效暖白光全彩阵列灯，夜间能正常进行人脸人体抓拍
支持算法比对机制,降低人脸抓拍重复率
支持人体、车辆轨迹叠加
支持GB35114安全加密
传感器类型：【全景】1/1.8＂ progressive scan CMOS;【细节】1/1.8＂ progressive scan CMOS
最低照度：【全景】彩色：0.0005 Lux @(F1.0，AGC ON)，黑白：0.0001Lux @(F1.0，AGC ON)；【细节】彩色：0.001Lux @ (F1.6，AGC ON)，黑白：0.0005Lux @(F1.6,AGC ON)
宽动态：120dB超宽动态
焦距：【全景】定焦6 mm，【细节】变焦13~52 mm，4X光学变倍
白光照射距离：暖白补光，【全景】50 m监控；【细节】30 m人脸
防补光过曝：支持
水平范围：【细节】0-210°
垂直范围：【细节】-15°-22°
水平速度：【细节】水平键控速度：0.1°-200°/s,速度可设； 水平预置点速度：300°/s
垂直速度：【细节】垂直键控速度：0.1°-120°/s,速度可设； 垂直预置点速度：120°/s
主码流帧率分辨率：50 Hz：25 fps（2560 × 1440，1920 × 1080，1280 × 960，1280 × 720）
60 Hz：24 fps（2560 × 1440，1920 × 1080，1280 × 960，1280 × 720）
视频压缩标准：H.265;H.264;MJPEG
网络接口：自适应10M/100M/1000M网络数据;RJ45网口
SD卡扩展：最大支持256G;内置Micro SD卡插槽
报警输入：1路报警输入
报警输出：1路报警输出
音频输入：1路音频输入，音频峰值：2-2.4V[p-p]，输入阻抗：1 kΩ±10%
音频输出：1路音频输出，线性电平，阻抗:600Ω
RS485接口：采用半双工模式，
接口类型：一体外甩线
供电方式：DC36V±25%
电源接口类型：2芯绿头
电流及功耗：1.67 A，60 W
工作温湿度：-40℃-70℃；湿度小于90%
恢复出厂设置：支持
除雾：加热除雾
尺寸：338 × 214 × 189 mm
重量：4.9 kg
防护：IP66</t>
  </si>
  <si>
    <t>400万智能球型摄像机</t>
  </si>
  <si>
    <t>【400万像素（星光）系列网络高清高速智能球机】
Smart事件：越界侦测，区域入侵侦测，进入/离开区域侦测等智能侦测功能
人脸抓拍：支持同时抓拍30张人脸，支持对运动人脸进行检测、跟踪、抓拍、评分、筛选，输出最优的人脸抓图
传感器类型: 1/2.8＂progressive scan CMOS
最低照度: 彩色：0.002 Lux @（F1.6，AGC ON），黑白：0.001 Lux @（F1.6，AGC ON），0 Lux with IR 
宽动态: 120 dB超宽动态
焦距: 6 mm~150 mm，25×光学
红外照射距离: 200 m
主码流帧率分辨率: 50 Hz：25 fps（2560 × 1440）；60 Hz：30 fps（2560 × 1440）
视频压缩标准: H.265，H.264，MJPEG
网络存储: NAS（NFS，SMB/CIFS）
网络接口: RJ45网口，自适应10 M/100 M网络数据
SD卡扩展: 支持MicroSD(即TF卡)/MicroSDHC/MicroSDXC卡，最大支持256 GB
报警输入: 7路报警输入
报警输出: 2路报警输出
音频输入: 1路音频输入
音频输出: 1路音频输出
支持RS485接口
电源接口类型: DC：36 V，1.67A/AC：24 V，3A
工作温湿度: -40 ℃~70 ℃；湿度小于95%
功耗: 最大功耗：42 W（其中加热最大功耗：8W，红外灯最大功耗：12 W） 
防护: IP67</t>
  </si>
  <si>
    <t>800万智能球型摄像机</t>
  </si>
  <si>
    <t xml:space="preserve">具备人脸、人体抓拍并关联输出功能，支持指哪抓哪、多场景轮巡抓拍、远距离卡口抓拍模式；;
支持人脸人体车辆同时抓拍，人脸人体关联输出，并实现对人脸、人体、车辆结构化属性特征信息提取;
支持最大3840×2160@25fps高清画面输出;
支持H.265高效压缩算法，可较大节省存储空间;
彩色：0.0005Lux @ (F1.5，AGC ON)；黑白：0.0001Lux @(F1.5，AGC ON)；0 Lux with IR;
支持25倍光学变倍，16倍数字变倍;
采用高效红外阵列，低功耗，白光补光50 m，红外补光250 m;
支持宽动态范围达120dB，适合逆光环境监控;
支持三码流技术，每路码流可独立配置分辨率及帧率;
支持3D数字降噪、强光抑制、电子防抖、SmartIR;
支持360°水平旋转，垂直方向-20°-90°（自动翻转）;
支持300个预置位，8条巡航扫描;
支持定时抓图与事件抓图功能;
支持定时任务、一键守望、一键巡航功能;
支持1路音频输入和1路音频输出;
内置7路报警输入和2路报警输出，支持报警联动功能;
支持最大256G的 Micro SD/Micro SDHC/Micro SDXC卡存储;
IP67; 6000V 防雷、防浪涌、防突波，适用于严酷的电磁环境，符合GB/T17626.2/3/4/5/6四级标准;
传感器类型：1/1.8＂ progressive scan CMOS
最低照度：彩色：0.0005Lux @ (F1.5，AGC ON)；黑白：0.0001Lux @(F1.5，AGC ON)；0 Lux with IR
宽动态：120dB超宽动态 
焦距：5.9-147.5mm，25倍光学变倍
补光灯类型：混合补光
补光灯距离：红外补光250m，白光补光距离50m 
防补光过曝：支持 
主码流帧率分辨率：50Hz:25fps(3840x2160,2560×1440,1920×1080,1280×960,1280×720),      60Hz:24fps(3840x2160,2560×1440,1920×1080,1280×960,1280×720),
视频压缩标准：H.265;H.264;MJPEG 
网络接口：RJ45网口;自适应10M/100M网络数据
 SD卡扩展：内置Micro SD卡插槽;支持Micro SD/Micro SDHC/Micro SDXC卡;最大支持256G
 报警输入：7路报警输入
 报警输出：2路报警输出
 音频输入：1路音频输入，音频峰值：2-2.4V[p-p]，输入阻抗：1 kΩ±10%
 音频输出：1路音频输出，线性电平，阻抗:600Ω
 RS485接口：采用半双工模式，支持自适应HIKVISION，PELCO-P和PELCO-D(可添加)协议 
防护：IP67; 6000V 防雷、防浪涌、防突波，符合GB/T17626.2/3/4/5/6四级标准 </t>
  </si>
  <si>
    <t>800万双变焦网络摄像机</t>
  </si>
  <si>
    <t xml:space="preserve">
传感器类型：通道1：1/1.8英寸CMOS;通道2：1/1.8英寸CMOS；
像素：通道1：800万；通道2：400万；
最大分辨率：3840×2160；
最低照度：0.002lux（彩色模式）；0.0002lux（黑白模式）；0lux（补光灯开启）；
最大补光距离：150m（视频监控距离）;50m（人脸检测距离）；
补光灯：8颗（柔光双色灯）；
镜头类型：电动变焦；
镜头焦距：通道1：8mm～56mm；通道2：2.7mm～12mm；
镜头光圈：通道1：F1.2;通道2：F1.3；
视场角：通道1：水平：40°(W)~8.5°(T)垂直：22.5°(W)~5°(T)对角：46°(W)~10.5°(T);通道2：水平：106°(W)~48°(T)垂直：56°(W)~27°(T)对角：128°(W)~55°(T)；
通用行为分析：物品遗留;物品搬移；
智能说明：细节：视频结构化，人脸检测，人脸识别，周界防范 全景：人群分布图，周界防范 智能同开组合：视频结构化+周界防范，周界防范+人群分布图，人脸+周界防范/人群分布图；
深度智能：支持；
周界防范：绊线入侵；区域入侵；快速移动（三项均支持人车分类及精准检测）；徘徊检测；人员聚集；停车检测；
人脸识别：支持人脸检测；支持跟踪；支持优选；支持抓拍；支持上报最优的人脸抓图；支持人脸增强，人脸曝光；支持人脸属性提取，支持6种属性8种表情：性别，年龄，眼镜，口罩，胡子，表情（愤怒，平静，高兴，悲伤，厌恶，惊讶，困惑，害怕）；支持人脸抠图区域可设：人脸，单寸照；支持优选抓拍、识别优先2种抓拍策略；支持人脸角度过滤功能；支持优选时长可设；支持添加5个人脸库；支持单个以及批量人员注册；支持人脸识别相似度设置；支持10万人脸底库的人脸比对；
人群分布图：人群分布效果图、全局人数统计、区域人数统计；
视频结构化：支持机动车；支持非机动车；支持人员检测 支持跟踪；支持优选；支持抓拍 机动车属性（车牌，车辆类型，车身颜色，车牌颜色，车标，车系/年款） 非机动车属性（车辆类型，车身颜色，骑车人数，上衣类型，上衣颜色，帽子） 人员属性（上衣类型，下衣类型，上衣颜色，下衣颜色，背包，帽子，性别） 人脸属性（性别，年龄，表情，眼镜，口罩，胡子）支持人脸去重支持目标叠加框；
智能检索：配合Smart NVR实现事件录像的二次智能检索、分析和浓缩播放；
视频压缩标准：H.265;H.264;H.264H;H.264B;MJPEG（仅辅码流支持）；
智能编码：H.264:支持;H.265:支持；
视频帧率：50Hz 通道一:主码流（3840×2160@25fps），辅码流（704×576@25fps），第三码流（1920×1080@25fps）;通道二:主码流（2688×1520@25fps），辅码流（704×576@25fps），第三码流（1920×1080@25fps）;60Hz 通道一:主码流（3840×2160@30fps），辅码流（704×576@30fps），第三码流（1920×1080@30fps）;通道二:主码流（2688×1520@30fps），辅码流（704×576@30fps），第三码流（1920×1080@30fps）；
宽动态：120dB；
默认分辨率下默认码流：通道1：8192/512/4096kbps;通道2：4096/512/4096kbps；
音频接口：支持；
内置MIC：支持，内置1个MIC；
内置扬声器：支持；
报警：支持；
网络接口：1个（RJ-45网口,支持10M/100M/1000M 网络数据）；
接入标准：ONVIF（Profile S/Profile G/Profile T）;CGI;GB/T28181（双国标）;GA/T1400;乐橙;GB/35114A；
最大Micro SD卡：256GB；
低照等级：星光；
RS-485接口：1个（波特率范围：1200bps～115200bps）；
音频输入：2路（RCA头）；
音频输出：1路（RCA头）；
报警输入：7路（湿节点，支持直流3～5V电位，5mA电流）；
报警输出：3路（干节点，支持直流最大30V电位，1A电流/交流最大50V电位，0.5A电流）；
模拟输出接口：1路（CVBS输出 BNC接口）；
供电方式：DC36V；
防护等级：IP66</t>
  </si>
  <si>
    <t>900万收费站抓拍单元</t>
  </si>
  <si>
    <t>传感器类型：1英寸GS-CMOS；
电子快门：1/50s～1/10000s（可手动或自动调节）；
图像分辨率：4096×2160（不包含OSD黑边）；
视频分辨率：主码流： （4096×2160）/（3392×2008）/UXGA（1600×1200）/1080P（1920×1080）/720P（1280×720）辅码流：UXGA（1600×1200）/720P（1280×720）/D1（704× 576）/CIF（352×288）；
视频帧率：最大支持25fps；默认主码流（4096×2160@13fps），辅码流（1600×1200@13fps）；
视频码率：H.264B：32Kbps-32768KbpsH.264M：32Kbps-32768KbpsH.264H：32Kbps-32768KbpsH.265: 32Kbps-32768KbpsMJPEG：512Kbps-65536Kbps；
视频压缩标准：H.265;H.264B;H.264M;H.264H;MJPEG；
图片编码格式：JPEG；
镜头接口：C；
外置灯接口：5个，光耦信号输出（可配置为闪光灯或者LED频闪灯同步输出接口，频率可设置）；
网络接口：2个，100/1000M以太网口（RJ-45）；
USB接口：2个，USB 3.0接口；
RS-485接口：2个，用于连接485灯或出入口显示屏，可控制出入口显示屏显示过车信息等；
RS-232接口：4个，其中RTG用于串口调试；
I/O接口：4个（I/O线圈输入与报警输入复用）；
报警输出：2路，2路光耦输出（F1/F2），可用于联动道闸等；
音频输入：1路（3.5mmJACK头，功能预留）；
音频输出：1路（3.5mmJACK头），可控制出入口显示屏播报过车信息等；
电源返送：DC12V±10%电压输出，≤1.5A电流输出；
供电方式：AC100V~AC240V（50HZ/60HZ）；
功耗：≤21W（其中相机15W，下挂灯6W）；
工作温度：-40℃~+65℃；
工作湿度：10%～90%RH（无凝结）；
防护等级：IP66；
产品尺寸：540.0mm×204.2mm×204.1mm（长×宽×高）；
毛重：6.4kg；
电源：标配；
镜头：选配</t>
  </si>
  <si>
    <t>中文中性900万像素1英寸10-40mm手动变焦镜头</t>
  </si>
  <si>
    <t>镜头焦距：10mm~40mm；
接口类型：C</t>
  </si>
  <si>
    <t>中文出入口氙气爆闪灯</t>
  </si>
  <si>
    <t>光斑覆盖范围：1个车道；
供电方式：180VAC-264VAC；
防护等级：IP66</t>
  </si>
  <si>
    <t>400万双光人车警戒定焦防暴半球网络摄像机</t>
  </si>
  <si>
    <t>传感器类型：1/2.7英寸CMOS；
像素：200万；
最大分辨率：1920×1080；
最低照度：0.002lux（彩色模式）；0.0002lux（黑白模式）；0lux（补光灯开启）；
最大补光距离：50m（红外）；
补光灯：2颗（红外灯）；
镜头类型：电动变焦；
镜头焦距：2.7mm～13.5mm；
镜头光圈：F1.6；
视场角：水平：92.6°～30°；垂直：51.2°～17°；对角：112.8°～36.5°；
通用行为分析：物品遗留；物品搬移；
热度图：支持；
周界防范：绊线入侵；区域入侵；徘徊检测；人员聚集；
人脸检测：支持人脸检测；支持跟踪；支持优选；支持抓拍；支持上报最优的人脸抓图；支持人脸增强，支持人脸曝光；支持人脸属性提取，支持6种属性8种表情：性别，年龄，眼镜，表情（愤怒，平静，高兴，悲伤，厌恶，惊讶，困惑，害怕），口罩，胡子；支持人脸抠图区域可设：人脸， 单寸照，自定义；支持实时抓拍、优选抓拍、质量优先三种抓拍策略；支持人脸角度过滤功能；支持优选时长可设；
智能编码：H.264：支持；H.265：支持；
AI编码：H.264：支持（压缩率≥25%）；H.265：支持（压缩率≥25%）；
宽动态：120dB；
走廊模式：90°/270°（在1080p分辨率及以下支持）；
内置MIC：支持，内置1个MIC；
报警事件：无SD卡；SD卡空间不足；SD卡出错；网络断开；IP冲突；非法访问；动态检测；视频遮挡；绊线入侵；区域入侵；徘徊检测；人员聚集；音频异常侦测；电压检测；SMD；安全异常；人脸检测；物品遗留；物品搬移；虚焦侦测；
接入标准：ONVIF（Profile S &amp; Profile G &amp; Profile T）；CGI；GB/T28181-2022（双国标）；大华云联；GA/T1400；
预览最大用户数：20个（总带宽：48M）；
最大Micro SD卡：256GB；
供电方式：DC12V/PoE；
防护等级：IP67；
防腐蚀等级：普通防护</t>
  </si>
  <si>
    <t>热成像观测型双目迷你小枪</t>
  </si>
  <si>
    <t>外观：热成像双目迷你小枪；
使用类型：工业测温型；
探测器类型：非制冷氧化钒焦平面探测器；
探测器像素：192×144；
光谱范围：8μm～14μm；
热成像镜头焦距：3.5mm；
热成像视场角：H: 36.44°；V:27.73°；
测温范围：–20℃~+150℃；
测温距离（最近）：1m（目标大小0.1m×0.1m）；
测温距离（最远）：5m（目标大小0.1m×0.1m）；
传感器类型：1/2.7英寸CMOS；
最大分辨率：2336×1752；
可见光像素：400万；
透雾功能：电子透雾；
可见光镜头焦距：4mm；
可见光视场角：H: 71.2°；V: 52°；
补光类型：红外；
最大补光距离：30m；
火点侦测距离（最远）：35m；
吸烟检测：支持；
吸烟检测距离（最远）：3.5m；
网络接口：1个，RJ45 网口，支持10M/100M 网络数据；；
报警输入：2路；
报警输出：2路；
音频输入：1路；
音频输出：1路；
RS-485接口：1路；
供电方式：DC12V±20%/POE；
功耗：基本功耗: &lt;3W (12 VDC, 不开LED灯); 4W (PoE)最大功耗: &lt;8.5W (12 VDC, 开LED灯, 开加热); 10W (PoE)；
工作温度：–30℃～+60℃；
工作湿度：≤95%；
防护等级：IP67；
安装方式：顶装/吊装/壁装；
防腐蚀等级：普通防护</t>
  </si>
  <si>
    <t>64路16盘位硬盘录像机</t>
  </si>
  <si>
    <t xml:space="preserve">3U标准机架式16盘位网络硬盘录像机
2个HDMI接口，2个VGA接口，异源输出，可支持8K+1080P 或 双4K输出
2个10M/100M/1000Mbps网口
2个USB2.0接口，2个USB3.0接口
报警IO接口：16路报警输入，8路报警输出
串行接口：1路全双工485接口，1路标准RS-232接口
输入带宽：640Mbps
输出带宽：320Mbps
接入能力：64路H.264、H.265格式高清码流接入
</t>
  </si>
  <si>
    <t>128路9盘位硬盘录像机</t>
  </si>
  <si>
    <t xml:space="preserve">2U标准机架式网络硬盘录像机
2个HDMI接口，2个VGA接口，异源输出，可支持8K+1080P 或 双4K输出
2个10M/100M/1000Mbps网口
2个USB2.0接口，2个USB3.0接口
1个eSATA接口
报警IO接口：16路报警输入，4路报警输出
串行接口：1路全双工485接口，1路标准RS-232接口
输入带宽：384Mbps
输出带宽：256Mbps
接入能力：128路H.264、H.265格式高清码流接入
</t>
  </si>
  <si>
    <t>128路16盘位网络监控一体机</t>
  </si>
  <si>
    <t>24盘位网络存储设备-6T</t>
  </si>
  <si>
    <t>双控制器/4U 24盘位/640Mbps接入带宽/24块6T企业级SAS硬盘/64位多核处理器/16GB缓存（可扩展至256GB）/8个千兆数据网口/2个千兆管理网口/冗余电源/VRAID2.0/网络协议：RTSP/ONVIF/PSIA/（GB/T28181）</t>
  </si>
  <si>
    <t xml:space="preserve">含24块一体化企业级NL-SAS硬盘(6TB) 
</t>
  </si>
  <si>
    <t>48盘位网络存储设备-6T</t>
  </si>
  <si>
    <t>双控制器/8U 48盘位/512Mbps接入带宽/48块6T企业级SAS硬盘64位多核处理器/32GB缓存（可扩展至256GB）/2个千兆数据网口/2个千兆管理网口/冗余电源/VRAID2.0/网络协议：RTSP/ONVIF/PSIA/（GB/T28181</t>
  </si>
  <si>
    <t xml:space="preserve">含24块一体化企业级NL-SAS硬盘(6TB*2) 
</t>
  </si>
  <si>
    <t>72盘位网络存储设备-6T</t>
  </si>
  <si>
    <t>机架式/8U 72盘位/512Mbps接入带宽/72块6T企业级SATA硬盘/64位多核处理器/4GB缓存（可扩展至64GB）/2个千兆数据网口/1个千兆管理网口/冗余电源/网络协议：RTSP/ONVIF/PSIA/（GB/T28181）</t>
  </si>
  <si>
    <t xml:space="preserve">含36块一体化企业级SATA硬盘(6TB*2) 
</t>
  </si>
  <si>
    <t>72盘位网络存储设备-4T</t>
  </si>
  <si>
    <t>机架式/8U 72盘位/512Mbps接入带宽/72块4T企业级SATA硬盘/双颗64位多核处理器/8GB缓存（可扩展至256GB）/4个千兆数据网口/1个千兆管理网口/冗余电源/VRAID2.0/网络协议：RTSP/ONVIF/PSIA/（GB/T28181）</t>
  </si>
  <si>
    <t xml:space="preserve">含36块一体化企业级SATA硬盘(4TB*2) </t>
  </si>
  <si>
    <t>综合平台</t>
  </si>
  <si>
    <t>12路拼控解码一体机</t>
  </si>
  <si>
    <t xml:space="preserve">基于嵌入式硬件平台开发的一款解码设备;                                                                                                                                                                                                                                                                                                                                                                 支持12路视频解码输出
支持HDMI、BNC输出口解码输出;
支持H.265、H.264、MPEG4、MJPEG等多种编码码流解码，解码性能强劲，支持4K超高清输出;
支持H.265、H.264、MPEG4、MJPEG等主流的编码格式的解码;
支持VGA、DVI、HDMI本地输入;
支持开窗、窗口漫游、窗口分屏功能;
支持远程录像文件的解码输出;
支持ONVIF标准协议接入设备，支持GB28181协议接入设备;
支持RTP\RTSP协议进行网络源预览;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工作湿度：10％ ~ 90％
功耗：＜70 W
工作温度：-10 ℃ ~ 55 ℃
解码能力：8路1200W，或16 路800W，或24 路500W，或40路
300W，或64 路1080P同时实时解码
画面分割数：1/2/4/6/8/9/12/16 
</t>
  </si>
  <si>
    <t>16路拼控解码一体机</t>
  </si>
  <si>
    <t xml:space="preserve">基于嵌入式硬件平台开发的一款解码设备;                                                                                                                                                                                                                                                                                                                                                                 支持15路视频解码输出
支持HDMI、BNC输出口解码输出;
支持H.265、H.264、MPEG4、MJPEG等多种编码码流解码，解码性能强劲，支持4K超高清输出;
支持H.265、H.264、MPEG4、MJPEG等主流的编码格式的解码;
支持VGA、DVI、HDMI本地输入;
支持开窗、窗口漫游、窗口分屏功能;
支持远程录像文件的解码输出;
支持ONVIF标准协议接入设备，支持GB28181协议接入设备;
支持RTP\RTSP协议进行网络源预览;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工作湿度：10％ ~ 90％
功耗：＜70 W
工作温度：-10 ℃ ~ 55 ℃
解码能力：8路1200W，或16 路800W，或24 路500W，或40路
300W，或64 路1080P同时实时解码
画面分割数：1/2/4/6/8/9/12/16 
</t>
  </si>
  <si>
    <t>24路拼控解码一体机</t>
  </si>
  <si>
    <t xml:space="preserve">基于嵌入式硬件平台开发的一款解码设备;                                                                                                                                                                                                                                                                                                                                                                 支持21路视频解码输出
支持HDMI、BNC输出口解码输出;
支持H.265、H.264、MPEG4、MJPEG等多种编码码流解码，解码性能强劲，支持4K超高清输出;
支持H.265、H.264、MPEG4、MJPEG等主流的编码格式的解码;
支持VGA、DVI、HDMI本地输入;
支持开窗、窗口漫游、窗口分屏功能;
支持远程录像文件的解码输出;
支持ONVIF标准协议接入设备，支持GB28181协议接入设备;
支持RTP\RTSP协议进行网络源预览;
支持Web方式访问、配置和管理;
支持远程获取和配置参数，支持远程导出和导入参数;
支持远程获取系统运行状态、系统日志;
支持远程重启、恢复默认配置、升级等日常维护;
网口：2个 RJ45  10M/100M/1000Mbps 自适应以太网接口
2个光口 100base-FX/1000base-X
工作湿度：10％ ~ 90％
功耗：＜70 W
工作温度：-10 ℃ ~ 55 ℃
解码能力：8路1200W，或16 路800W，或24 路500W，或40路
300W，或64 路1080P同时实时解码
画面分割数：1/2/4/6/8/9/12/16 
</t>
  </si>
  <si>
    <t>46寸拼接屏0.88mm拼缝</t>
  </si>
  <si>
    <t xml:space="preserve">显示尺寸：46 inch
背光源类型：D-LED
边框宽度：0.88 mm
边框宽度公差：±0.8 mm
物理分辨率：1920 × 1080@60Hz（向下兼容）
亮度：500 cd/m²
可视角：178°(水平)/ 178°(垂直)
对比度：1200：1 
音视频输入接口：HDMI × 1, DVI × 1, VGA × 1, CVBS × 1, USB × 1
音视频输出接口：HDMI × 1, VGA × 1, CVBS × 1
控制接口：RS232 IN × 1, RS-232 OUT × 1 
电源：100～240 VAC，50/60 Hz
功耗：≤ 200 W
待机功耗：≤ 0.5 W 
</t>
  </si>
  <si>
    <t>55寸拼接屏0.88mm拼缝</t>
  </si>
  <si>
    <t xml:space="preserve">显示尺寸：55 inch
背光源类型：D-LED
边框宽度公差：±0.8mm
物理分辨率：1920 × 1080@60 Hz（向下兼容）
亮度：500 cd/m²
可视角：178°(水平)/ 178°(垂直)
边框宽度：0.88 mm
对比度：1200 : 1 
音视频输入接口：HDMI × 1, DVI × 1, VGA × 1, CVBS × 1, USB × 1
音视频输出接口：HDMI × 1, VGA × 1, CVBS × 1
控制接口：RS232 IN × 1，RS232 OUT × 1 
电源：100～240 VAC, 50/60 Hz
功耗：≤ 240 W
待机功耗：≤ 0.5 W 
</t>
  </si>
  <si>
    <t>其它增补</t>
  </si>
  <si>
    <t>智能井盖检测传感器</t>
  </si>
  <si>
    <t>1. 传感器内置三轴倾角、水浸（浸漫过井盖报警）
2. 传输模式：NB-lot
3. 电池容量：7600-8000mAh电池可使用寿命：3年
4. 工作温度：-15~+60℃
5. 工作湿度：5%~95%RH
6. 工作电压:3-3.6V
7. 防护等级：IP68
8. 尺寸：93×93×30mm</t>
  </si>
  <si>
    <t>垃圾桶满溢检测NB传感器-非ROHS</t>
  </si>
  <si>
    <t>微功率超声波距离检测技术，垃圾桶满溢、翻盖状态信息实时上报；
池容量 8000mAh（可定制），电池寿命 3 年以上（4 小时心跳、平均一天 48 次事件上报计算），电池可更换；
数据传输方式 NB-IOT，频率范围 NB-IOT(800/900/1800MHZ)；
平均功耗 200uA；
通讯协议 LWM2M；
IP 等级 IP66；
外形尺寸 110*118*48mm
工作温度 -20°C ~65°C
采样频率 60，单位秒（出厂参数），心跳频率 240，单位分（出厂参数），开盖报警延迟计数器 5（出厂参数），
远程参数设置（调整满溢、角度报警阈值，采样频率、心跳周期、开盖报警延迟计数）</t>
  </si>
  <si>
    <t>智能液位采集终端</t>
  </si>
  <si>
    <t>采集类型 液位
通讯方式 NB-IoT
电池寿命 3年（根据实际使用状况）
工作电压 DC3.0V
工作温度        -10℃～+55℃
运营商平台 移动onenet、电信IoT</t>
  </si>
  <si>
    <t>100米电梯网桥</t>
  </si>
  <si>
    <t>100m 2.4G电梯网桥，包含发射端和接收端两个设备，出厂默认配对，无需配置即可使用；最大桥接速率300Mbps，内置定向天线水平60度，垂直30度，推荐在100m内无遮挡环境使用，支持壁挂/抱杆等安装方式，，工作温度：-10℃～+55℃（电源标配）</t>
  </si>
  <si>
    <t>300</t>
  </si>
  <si>
    <t>网络视频存储服务器</t>
  </si>
  <si>
    <t>主处理器：64位高性能多核处理器；
操作系统：国产操作系统；
控制器：单控制器；
高速缓存：标配8GB，可扩展至64GB；
视频直存（私有协议）：320路（800Mbps）接入，320路（800Mbps） 存储，320路（800Mbps） 转发，32路（64Mbps）网络回放；
硬盘接口：48个；SATA；单盘最大支持20TB；支持热插拔；支持CMR；（硬盘型号参考配套产品）</t>
  </si>
  <si>
    <t>10</t>
  </si>
  <si>
    <t>网络硬盘录像机</t>
  </si>
  <si>
    <t>主处理器：工业级微控制器；
操作系统：嵌入式Linux操作系统；
操作界面：Web，本地GUI；
接入路数：32路；
硬盘接口：9个SATA，单盘最大16T。；
分辨率：16MP;12MP;8MP;6MP;5MP;4MP;3MP;1080p;720p;960p;D1;CIF；
解码能力：1路 16 MP@30fps; 2路 12 MP@30fps; 3路 8 MP@30fps; 4路 5 MP@30fps; 6路 4 MP@30fps; 12路 1080p@30fps；；
多路回放：最大支持16路回放；
报警输入：16路；
报警输出：4路；
画面分割：主屏：1/4/8/9/16/25/36；辅屏: 1/4/8/9/16；
前智能分析：支持前智能人脸检测、人脸识别、周界防范、SMD、立体行为分析、人群分布、人数统计、车牌识别；
后智能分析：支持后智能人脸检测、人脸识别、周界防范、SMD；
音频输入：1路，RCA接口；
音频输出：1路，RCA接口；
HDMI接口：1个；
VGA接口：1个；
网络接口：2个 (10/100/1000 Mbps以太网口, RJ-45)；
人脸检测前智能性能（路数）：8路；
人脸检测后智能性能（1080P）(路数)：1路，单路同时最多检测12张人脸；
人脸识别前智能性能（路数）：8路；
人脸识别后智能性能（1080P）(路数)：1、前端人脸检测+后端人脸比对支持8路，图片流人脸12张/秒；2、后端人脸检测+后端人脸比对支持1路，视频流人脸12张/秒；</t>
  </si>
  <si>
    <t>4路智能终端管理设备</t>
  </si>
  <si>
    <t>操作系统：Linux；
操作界面：WEB方式；
网络协议：TCP/IP、HTTP、HTTPS、SFTP、FTP、DNS、RTP、RTSP、RTC、NTP、DHCP、IEEE802.1X；
图片编码格式：JPEG；
存储功能：硬盘（标配1个4T硬盘）;FTP;SFTP；
定位功能：支持GPS;支持北斗（天线需单独下单）；
图片合成：支持1/2/3/4张图片合成；支持合成顺序和特写图序号选择；
断网续传：支持平台断网续传、FTP断网续传;支持手动上传；
硬盘接口：最大支持1个SATA接口硬盘，标配4T容量3.5”硬盘；
RS-232接口：1个（用于调试串口数据）；
RS-485接口：2个；
USB接口：1个，USB 3.0接口；
网络接口：10个，8个10M/100M自适应以太网口（RJ-45），2个1000M接口（RJ-45）；
视频输入：4路网络压缩高清视频输入；
报警输入：3路；
报警输出：3路（光耦输出）；
供电方式：DC12V（适配器标配）；
功耗：＜20W；
工作温度：-30℃~+65℃；
工作湿度：10%～90%RH（无凝结）；
产品尺寸：210.0mm×165.0mm×57.0mm（长×宽×高）；
净重：1.6kg（不同配置略有差异）</t>
  </si>
  <si>
    <t>15寸双屏台式访客终端</t>
  </si>
  <si>
    <t>操作系统
Windows10 64位
硬盘
120G（固态硬盘）
基本参数
产品款式
访客机
显示屏
前屏：15.6寸触摸显示屏；后屏：11.6寸显示屏；
屏幕类型
前屏：电容触摸屏；后屏：非触摸屏；
屏幕分辨率
前屏：1920x1080；后屏：1366x768；</t>
  </si>
  <si>
    <t>智慧小区物联综合管理平台</t>
  </si>
  <si>
    <t xml:space="preserve">软硬一体化部署，插电可用，7*24小时稳定运行；
平台支持多终端（C/S客户端、移动APP、WEB）运行使用；
支持大华协议\大华主动注册协议\GB28181协议\Onvif协议\海康协议；
丰富的智能应用：支持丰富的智能应用检测，例如高空抛物、电瓶车入梯检测等，保障小区安全；
多样化便民服务：业主移动端在线认证，人房车信息自助登记，降低物业信息采集人力成本。呼叫转移业主APP，语音视频通话复核一键开门，快速呼叫物管中心求助；
平台一键上云：云边融合平台快速一键上云，体验更加丰富的云端服务应用，如云视频、云门禁等；
操作系统：CentOS7.7 ；
处理器：双核四线程高性能处理器(Intel Core i3-1115G4),3.0GHZ主频；
内存：DDR4内存条-16GB-2666-无ECC-SODIMM*2
存储：1个 128G-SSD固态硬盘，1个 2T-3.5英寸企业级机械硬盘；
</t>
  </si>
  <si>
    <t>智能视频监控一体机</t>
  </si>
  <si>
    <t>主处理器：64位高性能多核处理器；
操作系统：国产操作系统；
接入路数：128路；
硬盘接口：8个；SATA 3.0；单盘最大16TB；
网络带宽：400Mbps接入、320Mbps存储、320Mbps转发；
分辨率：32MP;24MP;16MP;12MP;8MP;6MP;5MP;4MP;3MP;1080p;720p；
解码能力：1路32MP，1路24MP，2路16MP，5路12MP（20fps），6路12MP（15fps），5路8MP（30fps），10路8MP（15fps），6路6MP（30fps），8路5MP（30fps），9路5MP（25fps），10路4MP（30fps），15路4MP（20fps），16路3MP（25fps），10路1080p（60fps），20路1080p（30fps），30路720p（30fps）；
电源接口：单电源；
网络接口：4个RJ-45，10/100/1000Mbps自适应以太网口（千兆电口）；
视频输出：1路VGA输出，4路HDMI输出，其中VGA1和HDMI 1同源输出支持4K显示；
人脸检测：1、支持16路200万或16路400万分辨率视频流分析；2、属性：支持6种属性，性别，年龄段（6个），眼镜，表情（8种），口罩，胡子；
人脸库容量：1、样本库最大50个，50万张图片，单库最大50万张图片；2、路人库最大5个，50万张图片，单库最大50万张图片；人脸库样本库容量、条数共享；
人脸识别：1、图片流：最大支持24路200万或24路400万分辨率图片流分析；2、视频流：支持16路200万或16路400万分辨率视频流分析；3、支持人员频次高频报警；
车牌比对：1、后智能：支持24路200万或24路400万分辨率；
视频结构化：1、支持16路200万或16路400万分辨率视频流分析；2、目标类型：人体：性别；年龄；袖长；上装颜色；下装类型；下装颜色；包；雨伞；雨披；帽子；发型；朝向；抱小孩；口罩；机动车：车牌号；车型；车色；车标；车牌颜色；车内饰品；打电话；安全带；非机动车：车牌号；车型；车色；车上人数；包；袖长；上装颜色；帽子；发型；雨伞；雨披；口罩；3、支持属性合规报警；支持符合和不符合筛选属性条件报警；
通用行为分析：1、支持16路200万或16路400万分辨率视频流分析；2、规则：绊线入侵；区域入侵；人员聚集；停车检测；徘徊检测；
人数统计：配套前端摄像机，支持绊线人数统计；区域人数统计；排队人数统计；拥堵检测；
产品尺寸：机箱：439.7mm×446.2mm×89.0mm（宽×长×高）最大尺寸：481.7mm（含挂耳）×446.2mm×90.8mm（含脚垫）（宽×长×高）；
历史抓拍库容量：支持1000万人脸历史抓拍库；支持1000万人体历史抓拍库；支持1000万机动车历史抓拍库；支持500万通用行为分析历史抓拍库；支持100万人数统计报表记录；
供电方式：100–240VAC，50±2%Hz；
功耗：工作（满接硬盘）：≤105W工作（不含硬盘）：≤38W额定：≤200W</t>
  </si>
  <si>
    <t>A档合计</t>
  </si>
  <si>
    <t>视频监控全系列报价清单</t>
  </si>
  <si>
    <t>产品类型</t>
  </si>
  <si>
    <t>功能</t>
  </si>
  <si>
    <t>市场价不含税</t>
  </si>
  <si>
    <t>市场价含税</t>
  </si>
  <si>
    <t>折扣率</t>
  </si>
  <si>
    <t>折后含税价格（含税13%）</t>
  </si>
  <si>
    <t>枪机壁装支架</t>
  </si>
  <si>
    <t>桌面式电源适配器</t>
  </si>
  <si>
    <t>球机壁装支架</t>
  </si>
  <si>
    <t>拼接屏支架</t>
  </si>
  <si>
    <t>拼接屏底座</t>
  </si>
  <si>
    <t>监视器支架</t>
  </si>
  <si>
    <t>壁挂支架</t>
  </si>
  <si>
    <t>万向节支架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</si>
</sst>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);[Red]\(#,##0\)"/>
    <numFmt numFmtId="178" formatCode="0.00_);[Red]\(0.00\)"/>
    <numFmt numFmtId="179" formatCode="#,##0.00_);[Red]\(#,##0.00\)"/>
  </numFmts>
  <fonts count="3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微软雅黑"/>
      <charset val="134"/>
    </font>
    <font>
      <sz val="11"/>
      <name val="微软雅黑"/>
      <charset val="134"/>
    </font>
    <font>
      <sz val="8"/>
      <name val="微软雅黑"/>
      <charset val="134"/>
    </font>
    <font>
      <sz val="11"/>
      <name val="宋体"/>
      <charset val="134"/>
    </font>
    <font>
      <b/>
      <sz val="8"/>
      <name val="微软雅黑"/>
      <charset val="134"/>
    </font>
    <font>
      <b/>
      <sz val="18"/>
      <name val="微软雅黑"/>
      <charset val="134"/>
    </font>
    <font>
      <b/>
      <sz val="20"/>
      <name val="微软雅黑"/>
      <charset val="134"/>
    </font>
    <font>
      <b/>
      <sz val="9"/>
      <name val="微软雅黑"/>
      <charset val="134"/>
    </font>
    <font>
      <sz val="8"/>
      <color rgb="FFFF0000"/>
      <name val="微软雅黑"/>
      <charset val="134"/>
    </font>
    <font>
      <b/>
      <sz val="14.05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8"/>
      <name val="Arial"/>
      <charset val="134"/>
    </font>
    <font>
      <sz val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3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37" applyNumberFormat="0" applyAlignment="0" applyProtection="0">
      <alignment vertical="center"/>
    </xf>
    <xf numFmtId="0" fontId="24" fillId="9" borderId="38" applyNumberFormat="0" applyAlignment="0" applyProtection="0">
      <alignment vertical="center"/>
    </xf>
    <xf numFmtId="0" fontId="25" fillId="9" borderId="37" applyNumberFormat="0" applyAlignment="0" applyProtection="0">
      <alignment vertical="center"/>
    </xf>
    <xf numFmtId="0" fontId="26" fillId="10" borderId="39" applyNumberFormat="0" applyAlignment="0" applyProtection="0">
      <alignment vertical="center"/>
    </xf>
    <xf numFmtId="0" fontId="27" fillId="0" borderId="40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0" fillId="0" borderId="0" applyNumberFormat="0" applyFill="0" applyAlignment="0" applyProtection="0"/>
    <xf numFmtId="0" fontId="0" fillId="0" borderId="0"/>
  </cellStyleXfs>
  <cellXfs count="179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vertical="center"/>
    </xf>
    <xf numFmtId="10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6" fillId="0" borderId="0" xfId="0" applyFont="1" applyFill="1" applyAlignment="1">
      <alignment horizontal="left" vertical="top" wrapText="1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49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 shrinkToFit="1"/>
    </xf>
    <xf numFmtId="178" fontId="6" fillId="0" borderId="0" xfId="0" applyNumberFormat="1" applyFont="1" applyFill="1" applyAlignment="1">
      <alignment horizontal="center" vertical="center" shrinkToFit="1"/>
    </xf>
    <xf numFmtId="179" fontId="6" fillId="0" borderId="0" xfId="0" applyNumberFormat="1" applyFont="1" applyFill="1" applyAlignment="1">
      <alignment vertical="center" shrinkToFi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49" fontId="8" fillId="5" borderId="4" xfId="0" applyNumberFormat="1" applyFont="1" applyFill="1" applyBorder="1" applyAlignment="1">
      <alignment horizontal="center" vertical="center"/>
    </xf>
    <xf numFmtId="49" fontId="8" fillId="5" borderId="5" xfId="0" applyNumberFormat="1" applyFont="1" applyFill="1" applyBorder="1" applyAlignment="1">
      <alignment horizontal="center" vertical="center"/>
    </xf>
    <xf numFmtId="179" fontId="8" fillId="5" borderId="5" xfId="0" applyNumberFormat="1" applyFont="1" applyFill="1" applyBorder="1" applyAlignment="1">
      <alignment horizontal="center" vertical="center"/>
    </xf>
    <xf numFmtId="49" fontId="8" fillId="5" borderId="6" xfId="0" applyNumberFormat="1" applyFont="1" applyFill="1" applyBorder="1" applyAlignment="1">
      <alignment horizontal="center" vertical="center"/>
    </xf>
    <xf numFmtId="49" fontId="8" fillId="5" borderId="7" xfId="0" applyNumberFormat="1" applyFont="1" applyFill="1" applyBorder="1" applyAlignment="1">
      <alignment horizontal="center" vertical="center"/>
    </xf>
    <xf numFmtId="49" fontId="8" fillId="5" borderId="8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 vertical="center"/>
    </xf>
    <xf numFmtId="179" fontId="8" fillId="5" borderId="9" xfId="0" applyNumberFormat="1" applyFont="1" applyFill="1" applyBorder="1" applyAlignment="1">
      <alignment horizontal="center" vertical="center"/>
    </xf>
    <xf numFmtId="49" fontId="8" fillId="5" borderId="10" xfId="0" applyNumberFormat="1" applyFont="1" applyFill="1" applyBorder="1" applyAlignment="1">
      <alignment horizontal="center" vertical="center"/>
    </xf>
    <xf numFmtId="49" fontId="8" fillId="5" borderId="11" xfId="0" applyNumberFormat="1" applyFont="1" applyFill="1" applyBorder="1" applyAlignment="1">
      <alignment horizontal="center" vertical="center"/>
    </xf>
    <xf numFmtId="49" fontId="10" fillId="5" borderId="12" xfId="0" applyNumberFormat="1" applyFont="1" applyFill="1" applyBorder="1" applyAlignment="1">
      <alignment horizontal="center" vertical="center"/>
    </xf>
    <xf numFmtId="49" fontId="10" fillId="5" borderId="13" xfId="0" applyNumberFormat="1" applyFont="1" applyFill="1" applyBorder="1" applyAlignment="1">
      <alignment horizontal="center" vertical="center"/>
    </xf>
    <xf numFmtId="49" fontId="10" fillId="5" borderId="0" xfId="0" applyNumberFormat="1" applyFont="1" applyFill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0" xfId="0" applyFont="1" applyFill="1"/>
    <xf numFmtId="0" fontId="11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vertical="center"/>
    </xf>
    <xf numFmtId="0" fontId="6" fillId="3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49" fontId="8" fillId="6" borderId="18" xfId="0" applyNumberFormat="1" applyFont="1" applyFill="1" applyBorder="1" applyAlignment="1">
      <alignment vertical="center" wrapText="1"/>
    </xf>
    <xf numFmtId="0" fontId="8" fillId="6" borderId="19" xfId="0" applyNumberFormat="1" applyFont="1" applyFill="1" applyBorder="1" applyAlignment="1">
      <alignment vertical="center"/>
    </xf>
    <xf numFmtId="0" fontId="8" fillId="6" borderId="19" xfId="0" applyNumberFormat="1" applyFont="1" applyFill="1" applyBorder="1" applyAlignment="1">
      <alignment horizontal="center" vertical="center"/>
    </xf>
    <xf numFmtId="177" fontId="8" fillId="6" borderId="19" xfId="0" applyNumberFormat="1" applyFont="1" applyFill="1" applyBorder="1" applyAlignment="1">
      <alignment horizontal="center" vertical="center" wrapText="1" shrinkToFit="1"/>
    </xf>
    <xf numFmtId="178" fontId="8" fillId="6" borderId="19" xfId="0" applyNumberFormat="1" applyFont="1" applyFill="1" applyBorder="1" applyAlignment="1">
      <alignment horizontal="center" vertical="center" wrapText="1" shrinkToFit="1"/>
    </xf>
    <xf numFmtId="49" fontId="6" fillId="6" borderId="0" xfId="0" applyNumberFormat="1" applyFont="1" applyFill="1" applyBorder="1" applyAlignment="1">
      <alignment vertical="center" wrapText="1"/>
    </xf>
    <xf numFmtId="49" fontId="8" fillId="6" borderId="20" xfId="0" applyNumberFormat="1" applyFont="1" applyFill="1" applyBorder="1" applyAlignment="1">
      <alignment vertical="center" wrapText="1"/>
    </xf>
    <xf numFmtId="49" fontId="6" fillId="6" borderId="21" xfId="0" applyNumberFormat="1" applyFont="1" applyFill="1" applyBorder="1" applyAlignment="1">
      <alignment vertical="center" wrapText="1"/>
    </xf>
    <xf numFmtId="49" fontId="6" fillId="6" borderId="0" xfId="0" applyNumberFormat="1" applyFont="1" applyFill="1" applyBorder="1" applyAlignment="1">
      <alignment horizontal="center" vertical="center" wrapText="1"/>
    </xf>
    <xf numFmtId="49" fontId="6" fillId="6" borderId="20" xfId="0" applyNumberFormat="1" applyFont="1" applyFill="1" applyBorder="1" applyAlignment="1">
      <alignment vertical="center" wrapText="1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49" fontId="8" fillId="5" borderId="2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49" fontId="6" fillId="0" borderId="24" xfId="0" applyNumberFormat="1" applyFont="1" applyFill="1" applyBorder="1" applyAlignment="1">
      <alignment vertical="center"/>
    </xf>
    <xf numFmtId="179" fontId="8" fillId="6" borderId="25" xfId="0" applyNumberFormat="1" applyFont="1" applyFill="1" applyBorder="1" applyAlignment="1">
      <alignment vertical="center" wrapText="1" shrinkToFit="1"/>
    </xf>
    <xf numFmtId="49" fontId="6" fillId="0" borderId="14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49" fontId="6" fillId="6" borderId="16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177" fontId="6" fillId="3" borderId="0" xfId="0" applyNumberFormat="1" applyFont="1" applyFill="1" applyAlignment="1">
      <alignment horizontal="center" vertical="center" shrinkToFit="1"/>
    </xf>
    <xf numFmtId="49" fontId="8" fillId="5" borderId="26" xfId="0" applyNumberFormat="1" applyFont="1" applyFill="1" applyBorder="1" applyAlignment="1">
      <alignment horizontal="center" vertical="center"/>
    </xf>
    <xf numFmtId="49" fontId="8" fillId="5" borderId="27" xfId="0" applyNumberFormat="1" applyFont="1" applyFill="1" applyBorder="1" applyAlignment="1">
      <alignment horizontal="center" vertical="center"/>
    </xf>
    <xf numFmtId="179" fontId="8" fillId="5" borderId="11" xfId="0" applyNumberFormat="1" applyFont="1" applyFill="1" applyBorder="1" applyAlignment="1">
      <alignment horizontal="center" vertical="center"/>
    </xf>
    <xf numFmtId="49" fontId="10" fillId="5" borderId="17" xfId="0" applyNumberFormat="1" applyFont="1" applyFill="1" applyBorder="1" applyAlignment="1">
      <alignment horizontal="center" vertical="center"/>
    </xf>
    <xf numFmtId="49" fontId="10" fillId="5" borderId="16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177" fontId="8" fillId="3" borderId="19" xfId="0" applyNumberFormat="1" applyFont="1" applyFill="1" applyBorder="1" applyAlignment="1">
      <alignment horizontal="center" vertical="center" wrapText="1" shrinkToFit="1"/>
    </xf>
    <xf numFmtId="178" fontId="8" fillId="6" borderId="18" xfId="0" applyNumberFormat="1" applyFont="1" applyFill="1" applyBorder="1" applyAlignment="1">
      <alignment horizontal="center" vertical="center" wrapText="1" shrinkToFit="1"/>
    </xf>
    <xf numFmtId="49" fontId="6" fillId="6" borderId="19" xfId="0" applyNumberFormat="1" applyFont="1" applyFill="1" applyBorder="1" applyAlignment="1">
      <alignment vertical="center" wrapText="1"/>
    </xf>
    <xf numFmtId="49" fontId="8" fillId="6" borderId="30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49" fontId="6" fillId="6" borderId="31" xfId="0" applyNumberFormat="1" applyFont="1" applyFill="1" applyBorder="1" applyAlignment="1">
      <alignment vertical="center" wrapText="1"/>
    </xf>
    <xf numFmtId="49" fontId="6" fillId="6" borderId="2" xfId="0" applyNumberFormat="1" applyFont="1" applyFill="1" applyBorder="1" applyAlignment="1">
      <alignment vertical="center" wrapText="1"/>
    </xf>
    <xf numFmtId="49" fontId="6" fillId="6" borderId="32" xfId="0" applyNumberFormat="1" applyFont="1" applyFill="1" applyBorder="1" applyAlignment="1">
      <alignment vertical="center" wrapText="1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3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78" fontId="6" fillId="0" borderId="9" xfId="0" applyNumberFormat="1" applyFont="1" applyFill="1" applyBorder="1" applyAlignment="1">
      <alignment horizontal="center" vertical="center" shrinkToFit="1"/>
    </xf>
    <xf numFmtId="179" fontId="8" fillId="6" borderId="0" xfId="0" applyNumberFormat="1" applyFont="1" applyFill="1" applyBorder="1" applyAlignment="1">
      <alignment vertical="center" wrapText="1" shrinkToFit="1"/>
    </xf>
    <xf numFmtId="49" fontId="6" fillId="0" borderId="8" xfId="0" applyNumberFormat="1" applyFont="1" applyFill="1" applyBorder="1" applyAlignment="1">
      <alignment horizontal="center" vertical="center"/>
    </xf>
    <xf numFmtId="178" fontId="6" fillId="0" borderId="8" xfId="0" applyNumberFormat="1" applyFont="1" applyFill="1" applyBorder="1" applyAlignment="1">
      <alignment horizontal="center" vertical="center" shrinkToFit="1"/>
    </xf>
    <xf numFmtId="178" fontId="6" fillId="0" borderId="14" xfId="0" applyNumberFormat="1" applyFont="1" applyFill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_x000d__x000a_NA_x000d__x000a_" xfId="49"/>
    <cellStyle name="Normal_GPRS PRICE SCHEDULE 20020529" xfId="50"/>
    <cellStyle name="常规 2" xfId="51"/>
    <cellStyle name="常规 3" xf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10</xdr:row>
      <xdr:rowOff>1565030</xdr:rowOff>
    </xdr:from>
    <xdr:to>
      <xdr:col>7</xdr:col>
      <xdr:colOff>77372</xdr:colOff>
      <xdr:row>11</xdr:row>
      <xdr:rowOff>952500</xdr:rowOff>
    </xdr:to>
    <xdr:pic>
      <xdr:nvPicPr>
        <xdr:cNvPr id="62" name="Picture 7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74330" y="6772275"/>
          <a:ext cx="160083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7</xdr:col>
      <xdr:colOff>77372</xdr:colOff>
      <xdr:row>22</xdr:row>
      <xdr:rowOff>952500</xdr:rowOff>
    </xdr:to>
    <xdr:pic>
      <xdr:nvPicPr>
        <xdr:cNvPr id="73" name="Picture 18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74330" y="23136225"/>
          <a:ext cx="160083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7</xdr:col>
      <xdr:colOff>77372</xdr:colOff>
      <xdr:row>23</xdr:row>
      <xdr:rowOff>952500</xdr:rowOff>
    </xdr:to>
    <xdr:pic>
      <xdr:nvPicPr>
        <xdr:cNvPr id="74" name="Picture 19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74330" y="24176355"/>
          <a:ext cx="160083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4" sqref="A4"/>
    </sheetView>
  </sheetViews>
  <sheetFormatPr defaultColWidth="8.88333333333333" defaultRowHeight="13.5" outlineLevelRow="6"/>
  <cols>
    <col min="1" max="1" width="109.441666666667" style="2" customWidth="1"/>
    <col min="2" max="16384" width="8.88333333333333" style="2"/>
  </cols>
  <sheetData>
    <row r="1" ht="30" customHeight="1" spans="1:1">
      <c r="A1" s="177" t="s">
        <v>0</v>
      </c>
    </row>
    <row r="2" ht="30" customHeight="1" spans="1:1">
      <c r="A2" s="178" t="s">
        <v>1</v>
      </c>
    </row>
    <row r="3" ht="30" customHeight="1" spans="1:1">
      <c r="A3" s="178" t="s">
        <v>2</v>
      </c>
    </row>
    <row r="4" ht="30" customHeight="1" spans="1:1">
      <c r="A4" s="178" t="s">
        <v>3</v>
      </c>
    </row>
    <row r="5" ht="30" customHeight="1" spans="1:1">
      <c r="A5" s="178" t="s">
        <v>4</v>
      </c>
    </row>
    <row r="6" ht="30" customHeight="1" spans="1:1">
      <c r="A6" s="178" t="s">
        <v>5</v>
      </c>
    </row>
    <row r="7" ht="30" customHeight="1" spans="1:1">
      <c r="A7" s="178" t="s">
        <v>6</v>
      </c>
    </row>
  </sheetData>
  <pageMargins left="0.7" right="0.7" top="0.75" bottom="0.75" header="0.3" footer="0.3"/>
  <pageSetup paperSize="8" scale="200" orientation="landscape"/>
  <headerFooter>
    <oddHeader>&amp;C&amp;G</oddHeader>
  </headerFooter>
  <legacyDrawingHF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topLeftCell="A3" workbookViewId="0">
      <selection activeCell="C4" sqref="C4:D4"/>
    </sheetView>
  </sheetViews>
  <sheetFormatPr defaultColWidth="8.88333333333333" defaultRowHeight="13.5" outlineLevelRow="7" outlineLevelCol="4"/>
  <cols>
    <col min="1" max="1" width="9.21666666666667" customWidth="1"/>
    <col min="2" max="2" width="14" customWidth="1"/>
    <col min="4" max="4" width="23.4416666666667" customWidth="1"/>
    <col min="5" max="5" width="10.6666666666667" customWidth="1"/>
    <col min="6" max="6" width="10.3333333333333"/>
  </cols>
  <sheetData>
    <row r="1" ht="26.4" customHeight="1" spans="1:5">
      <c r="A1" s="3" t="s">
        <v>7</v>
      </c>
      <c r="B1" s="3"/>
      <c r="C1" s="3"/>
      <c r="D1" s="3"/>
      <c r="E1" s="3"/>
    </row>
    <row r="2" ht="20.1" customHeight="1" spans="1:5">
      <c r="A2" s="174" t="s">
        <v>8</v>
      </c>
      <c r="B2" s="174" t="s">
        <v>9</v>
      </c>
      <c r="C2" s="174" t="s">
        <v>10</v>
      </c>
      <c r="D2" s="174"/>
      <c r="E2" s="174" t="s">
        <v>11</v>
      </c>
    </row>
    <row r="3" ht="20.1" customHeight="1" spans="1:5">
      <c r="A3" s="174">
        <v>1</v>
      </c>
      <c r="B3" s="175" t="s">
        <v>12</v>
      </c>
      <c r="C3" s="174"/>
      <c r="D3" s="174"/>
      <c r="E3" s="174"/>
    </row>
    <row r="4" ht="20.1" customHeight="1" spans="1:5">
      <c r="A4" s="174">
        <v>2</v>
      </c>
      <c r="B4" s="175" t="s">
        <v>13</v>
      </c>
      <c r="C4" s="174"/>
      <c r="D4" s="174"/>
      <c r="E4" s="174"/>
    </row>
    <row r="5" ht="20.1" customHeight="1" spans="1:5">
      <c r="A5" s="174">
        <v>3</v>
      </c>
      <c r="B5" s="175" t="s">
        <v>14</v>
      </c>
      <c r="C5" s="174"/>
      <c r="D5" s="174"/>
      <c r="E5" s="174"/>
    </row>
    <row r="6" ht="20.1" customHeight="1" spans="1:5">
      <c r="A6" s="174"/>
      <c r="B6" s="174" t="s">
        <v>15</v>
      </c>
      <c r="C6" s="174"/>
      <c r="D6" s="174"/>
      <c r="E6" s="174"/>
    </row>
    <row r="7" ht="20.1" customHeight="1" spans="1:5">
      <c r="A7" s="176" t="s">
        <v>16</v>
      </c>
      <c r="B7" s="176"/>
      <c r="C7" s="176"/>
      <c r="D7" s="176"/>
      <c r="E7" s="176"/>
    </row>
    <row r="8" ht="20.1" customHeight="1" spans="1:5">
      <c r="A8" s="176"/>
      <c r="B8" s="176"/>
      <c r="C8" s="176"/>
      <c r="D8" s="176"/>
      <c r="E8" s="176"/>
    </row>
  </sheetData>
  <mergeCells count="7">
    <mergeCell ref="A1:E1"/>
    <mergeCell ref="C2:D2"/>
    <mergeCell ref="C3:D3"/>
    <mergeCell ref="C4:D4"/>
    <mergeCell ref="C5:D5"/>
    <mergeCell ref="C6:D6"/>
    <mergeCell ref="A7:E8"/>
  </mergeCells>
  <pageMargins left="0.75" right="0.75" top="1" bottom="1" header="0.5" footer="0.5"/>
  <pageSetup paperSize="8" scale="300" orientation="landscape"/>
  <headerFooter>
    <oddHeader>&amp;C&amp;G</oddHeader>
  </headerFooter>
  <legacyDrawingHF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zoomScale="115" zoomScaleNormal="115" workbookViewId="0">
      <selection activeCell="E50" sqref="E50"/>
    </sheetView>
  </sheetViews>
  <sheetFormatPr defaultColWidth="9" defaultRowHeight="15" customHeight="1"/>
  <cols>
    <col min="1" max="1" width="4.44166666666667" style="18" customWidth="1"/>
    <col min="2" max="2" width="12.8833333333333" style="19" customWidth="1"/>
    <col min="3" max="3" width="10.6666666666667" style="20" customWidth="1"/>
    <col min="4" max="4" width="17.1083333333333" style="21" customWidth="1"/>
    <col min="5" max="5" width="41.3333333333333" style="22" customWidth="1"/>
    <col min="6" max="6" width="8.66666666666667" style="23" customWidth="1"/>
    <col min="7" max="7" width="20.8833333333333" style="24" customWidth="1"/>
    <col min="8" max="8" width="10.4416666666667" style="24" customWidth="1"/>
    <col min="9" max="9" width="16.8833333333333" style="25" customWidth="1"/>
    <col min="10" max="10" width="9" style="24" customWidth="1"/>
    <col min="11" max="16384" width="9" style="24"/>
  </cols>
  <sheetData>
    <row r="1" s="10" customFormat="1" spans="1:10">
      <c r="A1" s="26" t="s">
        <v>17</v>
      </c>
      <c r="B1" s="27"/>
      <c r="C1" s="27"/>
      <c r="D1" s="27"/>
      <c r="E1" s="27"/>
      <c r="F1" s="28"/>
      <c r="G1" s="27"/>
      <c r="H1" s="27"/>
      <c r="I1" s="27"/>
      <c r="J1" s="27"/>
    </row>
    <row r="2" s="11" customFormat="1" customHeight="1" spans="1:10">
      <c r="A2" s="27"/>
      <c r="B2" s="27"/>
      <c r="C2" s="27"/>
      <c r="D2" s="27"/>
      <c r="E2" s="27"/>
      <c r="F2" s="28"/>
      <c r="G2" s="27"/>
      <c r="H2" s="27"/>
      <c r="I2" s="27"/>
      <c r="J2" s="27"/>
    </row>
    <row r="3" s="12" customFormat="1" ht="14.25" hidden="1" spans="1:10">
      <c r="A3" s="27"/>
      <c r="B3" s="27"/>
      <c r="C3" s="27"/>
      <c r="D3" s="27"/>
      <c r="E3" s="27"/>
      <c r="F3" s="29"/>
      <c r="G3" s="27"/>
      <c r="H3" s="27"/>
      <c r="I3" s="27"/>
      <c r="J3" s="27"/>
    </row>
    <row r="4" customHeight="1" spans="1:11">
      <c r="A4" s="30" t="s">
        <v>8</v>
      </c>
      <c r="B4" s="31" t="s">
        <v>18</v>
      </c>
      <c r="C4" s="31" t="s">
        <v>19</v>
      </c>
      <c r="D4" s="32" t="s">
        <v>20</v>
      </c>
      <c r="E4" s="32" t="s">
        <v>21</v>
      </c>
      <c r="F4" s="33" t="s">
        <v>22</v>
      </c>
      <c r="G4" s="34" t="s">
        <v>23</v>
      </c>
      <c r="H4" s="34" t="s">
        <v>24</v>
      </c>
      <c r="I4" s="34" t="s">
        <v>25</v>
      </c>
      <c r="J4" s="32" t="s">
        <v>11</v>
      </c>
      <c r="K4" s="25"/>
    </row>
    <row r="5" customHeight="1" spans="1:11">
      <c r="A5" s="35"/>
      <c r="B5" s="36"/>
      <c r="C5" s="36"/>
      <c r="D5" s="37"/>
      <c r="E5" s="37"/>
      <c r="F5" s="38"/>
      <c r="G5" s="39"/>
      <c r="H5" s="39"/>
      <c r="I5" s="39"/>
      <c r="J5" s="37"/>
      <c r="K5" s="25"/>
    </row>
    <row r="6" s="14" customFormat="1" ht="48" customHeight="1" spans="1:10">
      <c r="A6" s="156" t="s">
        <v>26</v>
      </c>
      <c r="B6" s="157"/>
      <c r="C6" s="157"/>
      <c r="D6" s="157"/>
      <c r="E6" s="157"/>
      <c r="F6" s="157"/>
      <c r="G6" s="157"/>
      <c r="H6" s="157"/>
      <c r="I6" s="164"/>
      <c r="J6" s="165"/>
    </row>
    <row r="7" s="14" customFormat="1" ht="123" customHeight="1" spans="1:10">
      <c r="A7" s="44">
        <v>1</v>
      </c>
      <c r="B7" s="45" t="s">
        <v>27</v>
      </c>
      <c r="C7" s="46"/>
      <c r="D7" s="46"/>
      <c r="E7" s="45" t="s">
        <v>28</v>
      </c>
      <c r="F7" s="46"/>
      <c r="G7" s="133"/>
      <c r="H7" s="109">
        <v>30</v>
      </c>
      <c r="I7" s="109">
        <f t="shared" ref="I7:I12" si="0">F7*H7</f>
        <v>0</v>
      </c>
      <c r="J7" s="165"/>
    </row>
    <row r="8" ht="81.9" customHeight="1" spans="1:10">
      <c r="A8" s="50">
        <v>2</v>
      </c>
      <c r="B8" s="51" t="s">
        <v>29</v>
      </c>
      <c r="C8" s="52"/>
      <c r="D8" s="52"/>
      <c r="E8" s="51" t="s">
        <v>30</v>
      </c>
      <c r="F8" s="46"/>
      <c r="G8" s="56"/>
      <c r="H8" s="115">
        <v>200</v>
      </c>
      <c r="I8" s="109">
        <f t="shared" si="0"/>
        <v>0</v>
      </c>
      <c r="J8" s="56"/>
    </row>
    <row r="9" ht="120.9" customHeight="1" spans="1:10">
      <c r="A9" s="50">
        <v>3</v>
      </c>
      <c r="B9" s="51" t="s">
        <v>31</v>
      </c>
      <c r="C9" s="52"/>
      <c r="D9" s="59"/>
      <c r="E9" s="53" t="s">
        <v>32</v>
      </c>
      <c r="F9" s="90"/>
      <c r="G9" s="54"/>
      <c r="H9" s="109">
        <v>20</v>
      </c>
      <c r="I9" s="109">
        <f t="shared" si="0"/>
        <v>0</v>
      </c>
      <c r="J9" s="56"/>
    </row>
    <row r="10" ht="119.4" customHeight="1" spans="1:10">
      <c r="A10" s="50">
        <v>4</v>
      </c>
      <c r="B10" s="51" t="s">
        <v>33</v>
      </c>
      <c r="C10" s="52"/>
      <c r="D10" s="52"/>
      <c r="E10" s="53" t="s">
        <v>34</v>
      </c>
      <c r="F10" s="52"/>
      <c r="G10" s="54"/>
      <c r="H10" s="109">
        <v>60</v>
      </c>
      <c r="I10" s="109">
        <f t="shared" si="0"/>
        <v>0</v>
      </c>
      <c r="J10" s="56"/>
    </row>
    <row r="11" ht="81.9" customHeight="1" spans="1:10">
      <c r="A11" s="50">
        <v>5</v>
      </c>
      <c r="B11" s="51" t="s">
        <v>35</v>
      </c>
      <c r="C11" s="52"/>
      <c r="D11" s="52"/>
      <c r="E11" s="53" t="s">
        <v>36</v>
      </c>
      <c r="F11" s="46"/>
      <c r="G11" s="56"/>
      <c r="H11" s="109">
        <v>30</v>
      </c>
      <c r="I11" s="109">
        <f t="shared" si="0"/>
        <v>0</v>
      </c>
      <c r="J11" s="56"/>
    </row>
    <row r="12" ht="81.9" customHeight="1" spans="1:10">
      <c r="A12" s="84">
        <v>6</v>
      </c>
      <c r="B12" s="85" t="s">
        <v>37</v>
      </c>
      <c r="C12" s="52"/>
      <c r="D12" s="86"/>
      <c r="E12" s="136" t="s">
        <v>38</v>
      </c>
      <c r="F12" s="46"/>
      <c r="G12" s="137"/>
      <c r="H12" s="109">
        <v>20</v>
      </c>
      <c r="I12" s="109">
        <f t="shared" si="0"/>
        <v>0</v>
      </c>
      <c r="J12" s="56"/>
    </row>
    <row r="13" ht="81.9" customHeight="1" spans="1:10">
      <c r="A13" s="156" t="s">
        <v>39</v>
      </c>
      <c r="B13" s="157"/>
      <c r="C13" s="157"/>
      <c r="D13" s="157"/>
      <c r="E13" s="157"/>
      <c r="F13" s="157"/>
      <c r="G13" s="157"/>
      <c r="H13" s="52" t="s">
        <v>40</v>
      </c>
      <c r="I13" s="166">
        <f>SUM(I7:I12)</f>
        <v>0</v>
      </c>
      <c r="J13" s="56"/>
    </row>
    <row r="14" ht="56.1" customHeight="1" spans="1:10">
      <c r="A14" s="44">
        <v>7</v>
      </c>
      <c r="B14" s="45" t="s">
        <v>41</v>
      </c>
      <c r="C14" s="52"/>
      <c r="D14" s="46"/>
      <c r="E14" s="47" t="s">
        <v>42</v>
      </c>
      <c r="F14" s="52"/>
      <c r="G14" s="89"/>
      <c r="H14" s="90">
        <v>4</v>
      </c>
      <c r="I14" s="73">
        <f>F14*H14</f>
        <v>0</v>
      </c>
      <c r="J14" s="56"/>
    </row>
    <row r="15" ht="56.1" customHeight="1" spans="1:10">
      <c r="A15" s="50">
        <v>8</v>
      </c>
      <c r="B15" s="51" t="s">
        <v>43</v>
      </c>
      <c r="C15" s="52"/>
      <c r="D15" s="52"/>
      <c r="E15" s="53" t="s">
        <v>44</v>
      </c>
      <c r="F15" s="52"/>
      <c r="G15" s="54"/>
      <c r="H15" s="65">
        <v>2</v>
      </c>
      <c r="I15" s="73">
        <f>F15*H15</f>
        <v>0</v>
      </c>
      <c r="J15" s="167"/>
    </row>
    <row r="16" ht="81.9" customHeight="1" spans="1:10">
      <c r="A16" s="50">
        <v>9</v>
      </c>
      <c r="B16" s="51" t="s">
        <v>45</v>
      </c>
      <c r="C16" s="52"/>
      <c r="D16" s="46"/>
      <c r="E16" s="47" t="s">
        <v>42</v>
      </c>
      <c r="F16" s="46"/>
      <c r="G16" s="54"/>
      <c r="H16" s="65">
        <v>2</v>
      </c>
      <c r="I16" s="73">
        <f>F16*H16</f>
        <v>0</v>
      </c>
      <c r="J16" s="168"/>
    </row>
    <row r="17" ht="54.6" customHeight="1" spans="1:10">
      <c r="A17" s="50">
        <v>10</v>
      </c>
      <c r="B17" s="51" t="s">
        <v>46</v>
      </c>
      <c r="C17" s="52"/>
      <c r="D17" s="52"/>
      <c r="E17" s="53" t="s">
        <v>47</v>
      </c>
      <c r="F17" s="52"/>
      <c r="G17" s="54"/>
      <c r="H17" s="65">
        <v>2</v>
      </c>
      <c r="I17" s="73">
        <f>F17*H17</f>
        <v>0</v>
      </c>
      <c r="J17" s="56"/>
    </row>
    <row r="18" ht="81.9" customHeight="1" spans="1:10">
      <c r="A18" s="84">
        <v>11</v>
      </c>
      <c r="B18" s="85" t="s">
        <v>48</v>
      </c>
      <c r="C18" s="52"/>
      <c r="D18" s="86"/>
      <c r="E18" s="136" t="s">
        <v>49</v>
      </c>
      <c r="F18" s="86"/>
      <c r="G18" s="87"/>
      <c r="H18" s="73">
        <v>2</v>
      </c>
      <c r="I18" s="73">
        <f>F18*H18</f>
        <v>0</v>
      </c>
      <c r="J18" s="56"/>
    </row>
    <row r="19" ht="81.9" customHeight="1" spans="1:10">
      <c r="A19" s="88" t="s">
        <v>50</v>
      </c>
      <c r="B19" s="50"/>
      <c r="C19" s="50"/>
      <c r="D19" s="50"/>
      <c r="E19" s="50"/>
      <c r="F19" s="91"/>
      <c r="G19" s="50"/>
      <c r="H19" s="52" t="s">
        <v>40</v>
      </c>
      <c r="I19" s="65">
        <f>SUM(I14:I18)</f>
        <v>0</v>
      </c>
      <c r="J19" s="56"/>
    </row>
    <row r="20" ht="81.9" customHeight="1" spans="1:10">
      <c r="A20" s="50">
        <v>12</v>
      </c>
      <c r="B20" s="51" t="s">
        <v>51</v>
      </c>
      <c r="C20" s="52"/>
      <c r="D20" s="52"/>
      <c r="E20" s="58" t="s">
        <v>52</v>
      </c>
      <c r="F20" s="52"/>
      <c r="G20" s="54"/>
      <c r="H20" s="65">
        <v>2</v>
      </c>
      <c r="I20" s="65">
        <f>F20*H20</f>
        <v>0</v>
      </c>
      <c r="J20" s="167" t="s">
        <v>53</v>
      </c>
    </row>
    <row r="21" ht="81.9" customHeight="1" spans="1:10">
      <c r="A21" s="158">
        <v>13</v>
      </c>
      <c r="B21" s="139" t="s">
        <v>54</v>
      </c>
      <c r="C21" s="52"/>
      <c r="D21" s="52"/>
      <c r="E21" s="139" t="s">
        <v>55</v>
      </c>
      <c r="F21" s="52"/>
      <c r="H21" s="117">
        <v>2</v>
      </c>
      <c r="I21" s="65">
        <f>F21*H21</f>
        <v>0</v>
      </c>
      <c r="J21" s="167" t="s">
        <v>56</v>
      </c>
    </row>
    <row r="22" ht="81.9" customHeight="1" spans="1:10">
      <c r="A22" s="50">
        <v>14</v>
      </c>
      <c r="B22" s="51" t="s">
        <v>57</v>
      </c>
      <c r="C22" s="52"/>
      <c r="D22" s="52"/>
      <c r="E22" s="51" t="s">
        <v>58</v>
      </c>
      <c r="F22" s="52"/>
      <c r="G22" s="54"/>
      <c r="H22" s="65">
        <v>2</v>
      </c>
      <c r="I22" s="65">
        <f>F22*H22</f>
        <v>0</v>
      </c>
      <c r="J22" s="167" t="s">
        <v>59</v>
      </c>
    </row>
    <row r="23" ht="81.9" customHeight="1" spans="1:10">
      <c r="A23" s="88" t="s">
        <v>60</v>
      </c>
      <c r="B23" s="50"/>
      <c r="C23" s="50"/>
      <c r="D23" s="50"/>
      <c r="E23" s="50"/>
      <c r="F23" s="91"/>
      <c r="G23" s="50"/>
      <c r="H23" s="52" t="s">
        <v>40</v>
      </c>
      <c r="I23" s="65">
        <f>SUM(I20:I22)</f>
        <v>0</v>
      </c>
      <c r="J23" s="56"/>
    </row>
    <row r="24" ht="63.6" customHeight="1" spans="1:10">
      <c r="A24" s="50">
        <v>15</v>
      </c>
      <c r="B24" s="51" t="s">
        <v>61</v>
      </c>
      <c r="C24" s="52"/>
      <c r="D24" s="52"/>
      <c r="E24" s="51" t="s">
        <v>62</v>
      </c>
      <c r="F24" s="46"/>
      <c r="G24" s="54"/>
      <c r="H24" s="65">
        <v>2</v>
      </c>
      <c r="I24" s="65">
        <f>F24*H24</f>
        <v>0</v>
      </c>
      <c r="J24" s="114"/>
    </row>
    <row r="25" ht="63.6" customHeight="1" spans="1:10">
      <c r="A25" s="50">
        <v>16</v>
      </c>
      <c r="B25" s="58" t="s">
        <v>63</v>
      </c>
      <c r="C25" s="52"/>
      <c r="D25" s="86"/>
      <c r="E25" s="51" t="s">
        <v>64</v>
      </c>
      <c r="F25" s="52"/>
      <c r="G25" s="54"/>
      <c r="H25" s="65">
        <v>2</v>
      </c>
      <c r="I25" s="65">
        <f>F25*H25</f>
        <v>0</v>
      </c>
      <c r="J25" s="114"/>
    </row>
    <row r="26" ht="51.9" customHeight="1" spans="1:10">
      <c r="A26" s="88" t="s">
        <v>65</v>
      </c>
      <c r="B26" s="50"/>
      <c r="C26" s="50"/>
      <c r="D26" s="50"/>
      <c r="E26" s="50"/>
      <c r="F26" s="86"/>
      <c r="G26" s="50"/>
      <c r="H26" s="52" t="s">
        <v>40</v>
      </c>
      <c r="I26" s="65">
        <f>SUM(I24:I25)</f>
        <v>0</v>
      </c>
      <c r="J26" s="56"/>
    </row>
    <row r="27" s="15" customFormat="1" ht="123" customHeight="1" spans="1:10">
      <c r="A27" s="57">
        <v>18</v>
      </c>
      <c r="B27" s="58" t="s">
        <v>66</v>
      </c>
      <c r="C27" s="59"/>
      <c r="D27" s="59"/>
      <c r="E27" s="58" t="s">
        <v>67</v>
      </c>
      <c r="F27" s="59"/>
      <c r="G27" s="64"/>
      <c r="H27" s="66">
        <v>2</v>
      </c>
      <c r="I27" s="66">
        <f t="shared" ref="I27:I33" si="1">F27*H27</f>
        <v>0</v>
      </c>
      <c r="J27" s="61"/>
    </row>
    <row r="28" ht="126.9" customHeight="1" spans="1:10">
      <c r="A28" s="50">
        <v>19</v>
      </c>
      <c r="B28" s="51" t="s">
        <v>68</v>
      </c>
      <c r="C28" s="52"/>
      <c r="D28" s="52"/>
      <c r="E28" s="53" t="s">
        <v>69</v>
      </c>
      <c r="F28" s="52"/>
      <c r="G28" s="54"/>
      <c r="H28" s="65">
        <v>2</v>
      </c>
      <c r="I28" s="66">
        <f t="shared" si="1"/>
        <v>0</v>
      </c>
      <c r="J28" s="56"/>
    </row>
    <row r="29" ht="125.1" customHeight="1" spans="1:10">
      <c r="A29" s="50">
        <v>20</v>
      </c>
      <c r="B29" s="51" t="s">
        <v>70</v>
      </c>
      <c r="C29" s="52"/>
      <c r="D29" s="52"/>
      <c r="E29" s="53" t="s">
        <v>71</v>
      </c>
      <c r="F29" s="52"/>
      <c r="G29" s="54"/>
      <c r="H29" s="65">
        <v>2</v>
      </c>
      <c r="I29" s="66">
        <f t="shared" si="1"/>
        <v>0</v>
      </c>
      <c r="J29" s="56"/>
    </row>
    <row r="30" s="15" customFormat="1" ht="123" customHeight="1" spans="1:10">
      <c r="A30" s="57">
        <v>21</v>
      </c>
      <c r="B30" s="58" t="s">
        <v>72</v>
      </c>
      <c r="C30" s="59"/>
      <c r="D30" s="59"/>
      <c r="E30" s="58" t="s">
        <v>73</v>
      </c>
      <c r="F30" s="59"/>
      <c r="G30" s="64"/>
      <c r="H30" s="66">
        <v>2</v>
      </c>
      <c r="I30" s="66">
        <f t="shared" si="1"/>
        <v>0</v>
      </c>
      <c r="J30" s="61"/>
    </row>
    <row r="31" ht="89.4" customHeight="1" spans="1:10">
      <c r="A31" s="50">
        <v>22</v>
      </c>
      <c r="B31" s="51" t="s">
        <v>74</v>
      </c>
      <c r="C31" s="52"/>
      <c r="D31" s="52"/>
      <c r="E31" s="53" t="s">
        <v>75</v>
      </c>
      <c r="F31" s="52"/>
      <c r="G31" s="13"/>
      <c r="H31" s="65">
        <v>2</v>
      </c>
      <c r="I31" s="66">
        <f t="shared" si="1"/>
        <v>0</v>
      </c>
      <c r="J31" s="56" t="s">
        <v>76</v>
      </c>
    </row>
    <row r="32" ht="89.4" customHeight="1" spans="1:10">
      <c r="A32" s="50">
        <v>23</v>
      </c>
      <c r="B32" s="51" t="s">
        <v>77</v>
      </c>
      <c r="C32" s="52"/>
      <c r="D32" s="52"/>
      <c r="E32" s="53" t="s">
        <v>78</v>
      </c>
      <c r="F32" s="52"/>
      <c r="G32" s="13"/>
      <c r="H32" s="65">
        <v>2</v>
      </c>
      <c r="I32" s="66">
        <f t="shared" si="1"/>
        <v>0</v>
      </c>
      <c r="J32" s="56" t="s">
        <v>76</v>
      </c>
    </row>
    <row r="33" ht="89.4" customHeight="1" spans="1:10">
      <c r="A33" s="50">
        <v>24</v>
      </c>
      <c r="B33" s="51" t="s">
        <v>79</v>
      </c>
      <c r="C33" s="52"/>
      <c r="D33" s="52"/>
      <c r="E33" s="53" t="s">
        <v>80</v>
      </c>
      <c r="F33" s="52"/>
      <c r="G33" s="13"/>
      <c r="H33" s="65">
        <v>2</v>
      </c>
      <c r="I33" s="66">
        <f t="shared" si="1"/>
        <v>0</v>
      </c>
      <c r="J33" s="56" t="s">
        <v>76</v>
      </c>
    </row>
    <row r="34" ht="89.4" customHeight="1" spans="1:10">
      <c r="A34" s="88" t="s">
        <v>81</v>
      </c>
      <c r="B34" s="50"/>
      <c r="C34" s="50"/>
      <c r="D34" s="50"/>
      <c r="E34" s="50"/>
      <c r="F34" s="52"/>
      <c r="G34" s="50"/>
      <c r="H34" s="52" t="s">
        <v>40</v>
      </c>
      <c r="I34" s="65">
        <f>SUM(I27:I33)</f>
        <v>0</v>
      </c>
      <c r="J34" s="56"/>
    </row>
    <row r="35" ht="81.9" customHeight="1" spans="1:11">
      <c r="A35" s="44">
        <v>25</v>
      </c>
      <c r="B35" s="45" t="s">
        <v>82</v>
      </c>
      <c r="C35" s="52"/>
      <c r="D35" s="63"/>
      <c r="E35" s="45" t="s">
        <v>83</v>
      </c>
      <c r="F35" s="52"/>
      <c r="G35" s="89"/>
      <c r="H35" s="90">
        <v>2</v>
      </c>
      <c r="I35" s="65">
        <f>F35*H35</f>
        <v>0</v>
      </c>
      <c r="J35" s="56"/>
      <c r="K35" s="169"/>
    </row>
    <row r="36" ht="81.9" customHeight="1" spans="1:11">
      <c r="A36" s="50">
        <v>27</v>
      </c>
      <c r="B36" s="51" t="s">
        <v>84</v>
      </c>
      <c r="C36" s="52"/>
      <c r="D36" s="59"/>
      <c r="E36" s="51" t="s">
        <v>85</v>
      </c>
      <c r="F36" s="52"/>
      <c r="G36" s="54"/>
      <c r="H36" s="65">
        <v>2</v>
      </c>
      <c r="I36" s="65">
        <f>F36*H36</f>
        <v>0</v>
      </c>
      <c r="J36" s="56"/>
      <c r="K36" s="169"/>
    </row>
    <row r="37" s="17" customFormat="1" ht="42.9" customHeight="1" spans="1:10">
      <c r="A37" s="95"/>
      <c r="B37" s="96"/>
      <c r="C37" s="97"/>
      <c r="D37" s="98"/>
      <c r="E37" s="99"/>
      <c r="F37" s="52"/>
      <c r="G37" s="101"/>
      <c r="H37" s="86" t="s">
        <v>40</v>
      </c>
      <c r="I37" s="73">
        <f>SUM(I35:I36)</f>
        <v>0</v>
      </c>
      <c r="J37" s="170"/>
    </row>
    <row r="38" customHeight="1" spans="1:10">
      <c r="A38" s="105" t="s">
        <v>86</v>
      </c>
      <c r="B38" s="105"/>
      <c r="C38" s="159">
        <f>I37+I34+I26+I23+I19+I13</f>
        <v>0</v>
      </c>
      <c r="D38" s="159"/>
      <c r="E38" s="159"/>
      <c r="F38" s="160"/>
      <c r="G38" s="159"/>
      <c r="H38" s="159"/>
      <c r="I38" s="159"/>
      <c r="J38" s="171"/>
    </row>
    <row r="39" customHeight="1" spans="1:10">
      <c r="A39" s="161"/>
      <c r="B39" s="161"/>
      <c r="C39" s="162"/>
      <c r="D39" s="162"/>
      <c r="E39" s="162"/>
      <c r="F39" s="147"/>
      <c r="G39" s="162"/>
      <c r="H39" s="162"/>
      <c r="I39" s="162"/>
      <c r="J39" s="172"/>
    </row>
    <row r="40" customHeight="1" spans="1:10">
      <c r="A40" s="123"/>
      <c r="B40" s="123"/>
      <c r="C40" s="163"/>
      <c r="D40" s="163"/>
      <c r="E40" s="163"/>
      <c r="G40" s="163"/>
      <c r="H40" s="163"/>
      <c r="I40" s="163"/>
      <c r="J40" s="173"/>
    </row>
  </sheetData>
  <mergeCells count="22">
    <mergeCell ref="A6:I6"/>
    <mergeCell ref="A13:G13"/>
    <mergeCell ref="A19:G19"/>
    <mergeCell ref="A23:G23"/>
    <mergeCell ref="A26:G26"/>
    <mergeCell ref="A34:G3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J38:J40"/>
    <mergeCell ref="K4:K5"/>
    <mergeCell ref="K35:K36"/>
    <mergeCell ref="A38:B40"/>
    <mergeCell ref="A1:J3"/>
    <mergeCell ref="C38:I40"/>
  </mergeCells>
  <pageMargins left="0.7" right="0.7" top="0.75" bottom="0.75" header="0.3" footer="0.3"/>
  <pageSetup paperSize="8" scale="120" fitToHeight="0" orientation="landscape"/>
  <headerFooter>
    <oddHeader>&amp;C&amp;G</oddHeader>
  </headerFooter>
  <legacyDrawingHF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zoomScale="115" zoomScaleNormal="115" topLeftCell="A32" workbookViewId="0">
      <selection activeCell="C34" sqref="C34:D35"/>
    </sheetView>
  </sheetViews>
  <sheetFormatPr defaultColWidth="9" defaultRowHeight="15" customHeight="1"/>
  <cols>
    <col min="1" max="1" width="4.44166666666667" style="18" customWidth="1"/>
    <col min="2" max="2" width="13.775" style="19" customWidth="1"/>
    <col min="3" max="3" width="8.10833333333333" style="20" customWidth="1"/>
    <col min="4" max="4" width="19.8833333333333" style="127" customWidth="1"/>
    <col min="5" max="5" width="42.4416666666667" style="22" customWidth="1"/>
    <col min="6" max="6" width="8.66666666666667" style="23" customWidth="1"/>
    <col min="7" max="7" width="20" style="24" customWidth="1"/>
    <col min="8" max="8" width="9" style="24" customWidth="1"/>
    <col min="9" max="9" width="9" style="25" customWidth="1"/>
    <col min="10" max="10" width="13.775" style="24" customWidth="1"/>
    <col min="11" max="16384" width="9" style="24"/>
  </cols>
  <sheetData>
    <row r="1" s="10" customFormat="1" spans="1:10">
      <c r="A1" s="26" t="s">
        <v>87</v>
      </c>
      <c r="B1" s="27"/>
      <c r="C1" s="27"/>
      <c r="D1" s="27"/>
      <c r="E1" s="27"/>
      <c r="F1" s="28"/>
      <c r="G1" s="27"/>
      <c r="H1" s="27"/>
      <c r="I1" s="27"/>
      <c r="J1" s="27"/>
    </row>
    <row r="2" s="11" customFormat="1" ht="11.1" customHeight="1" spans="1:10">
      <c r="A2" s="27"/>
      <c r="B2" s="27"/>
      <c r="C2" s="27"/>
      <c r="D2" s="27"/>
      <c r="E2" s="27"/>
      <c r="F2" s="28"/>
      <c r="G2" s="27"/>
      <c r="H2" s="27"/>
      <c r="I2" s="27"/>
      <c r="J2" s="27"/>
    </row>
    <row r="3" s="12" customFormat="1" ht="0.9" customHeight="1" spans="1:10">
      <c r="A3" s="27"/>
      <c r="B3" s="27"/>
      <c r="C3" s="27"/>
      <c r="D3" s="27"/>
      <c r="E3" s="27"/>
      <c r="F3" s="29"/>
      <c r="G3" s="27"/>
      <c r="H3" s="27"/>
      <c r="I3" s="27"/>
      <c r="J3" s="27"/>
    </row>
    <row r="4" customHeight="1" spans="1:10">
      <c r="A4" s="30" t="s">
        <v>8</v>
      </c>
      <c r="B4" s="31" t="s">
        <v>18</v>
      </c>
      <c r="C4" s="31" t="s">
        <v>19</v>
      </c>
      <c r="D4" s="31" t="s">
        <v>20</v>
      </c>
      <c r="E4" s="32" t="s">
        <v>21</v>
      </c>
      <c r="F4" s="33" t="s">
        <v>22</v>
      </c>
      <c r="G4" s="34" t="s">
        <v>23</v>
      </c>
      <c r="H4" s="32" t="s">
        <v>88</v>
      </c>
      <c r="I4" s="32" t="s">
        <v>25</v>
      </c>
      <c r="J4" s="34" t="s">
        <v>11</v>
      </c>
    </row>
    <row r="5" customHeight="1" spans="1:10">
      <c r="A5" s="128"/>
      <c r="B5" s="129"/>
      <c r="C5" s="129"/>
      <c r="D5" s="129"/>
      <c r="E5" s="40"/>
      <c r="F5" s="130"/>
      <c r="G5" s="108"/>
      <c r="H5" s="40"/>
      <c r="I5" s="40"/>
      <c r="J5" s="108"/>
    </row>
    <row r="6" s="13" customFormat="1" ht="51" customHeight="1" spans="1:10">
      <c r="A6" s="131" t="s">
        <v>26</v>
      </c>
      <c r="B6" s="132"/>
      <c r="C6" s="132"/>
      <c r="D6" s="132"/>
      <c r="E6" s="132"/>
      <c r="F6" s="43"/>
      <c r="G6" s="132"/>
      <c r="H6" s="132"/>
      <c r="I6" s="132"/>
      <c r="J6" s="34"/>
    </row>
    <row r="7" s="14" customFormat="1" ht="81.9" customHeight="1" spans="1:10">
      <c r="A7" s="44">
        <v>1</v>
      </c>
      <c r="B7" s="45" t="s">
        <v>89</v>
      </c>
      <c r="C7" s="46"/>
      <c r="D7" s="63"/>
      <c r="E7" s="48" t="s">
        <v>90</v>
      </c>
      <c r="F7" s="46"/>
      <c r="G7" s="133"/>
      <c r="H7" s="134">
        <v>60</v>
      </c>
      <c r="I7" s="150">
        <f>F7*H7</f>
        <v>0</v>
      </c>
      <c r="J7" s="48"/>
    </row>
    <row r="8" ht="81.9" customHeight="1" spans="1:10">
      <c r="A8" s="50">
        <v>2</v>
      </c>
      <c r="B8" s="51" t="s">
        <v>91</v>
      </c>
      <c r="C8" s="46"/>
      <c r="D8" s="63"/>
      <c r="E8" s="55" t="s">
        <v>92</v>
      </c>
      <c r="F8" s="46"/>
      <c r="G8" s="56"/>
      <c r="H8" s="134">
        <v>80</v>
      </c>
      <c r="I8" s="150">
        <f t="shared" ref="I8:I17" si="0">F8*H8</f>
        <v>0</v>
      </c>
      <c r="J8" s="55"/>
    </row>
    <row r="9" ht="81.9" customHeight="1" spans="1:10">
      <c r="A9" s="50">
        <v>3</v>
      </c>
      <c r="B9" s="51" t="s">
        <v>93</v>
      </c>
      <c r="C9" s="46"/>
      <c r="D9" s="59"/>
      <c r="E9" s="55" t="s">
        <v>94</v>
      </c>
      <c r="F9" s="52"/>
      <c r="G9" s="56"/>
      <c r="H9" s="134">
        <v>20</v>
      </c>
      <c r="I9" s="150">
        <f t="shared" si="0"/>
        <v>0</v>
      </c>
      <c r="J9" s="54"/>
    </row>
    <row r="10" ht="81.9" customHeight="1" spans="1:10">
      <c r="A10" s="50">
        <v>4</v>
      </c>
      <c r="B10" s="51" t="s">
        <v>95</v>
      </c>
      <c r="C10" s="46"/>
      <c r="D10" s="59"/>
      <c r="E10" s="55" t="s">
        <v>96</v>
      </c>
      <c r="F10" s="52"/>
      <c r="G10" s="56"/>
      <c r="H10" s="134">
        <v>20</v>
      </c>
      <c r="I10" s="150">
        <f t="shared" si="0"/>
        <v>0</v>
      </c>
      <c r="J10" s="54"/>
    </row>
    <row r="11" ht="81.9" customHeight="1" spans="1:10">
      <c r="A11" s="50">
        <v>5</v>
      </c>
      <c r="B11" s="51" t="s">
        <v>97</v>
      </c>
      <c r="C11" s="46"/>
      <c r="D11" s="59"/>
      <c r="E11" s="55" t="s">
        <v>98</v>
      </c>
      <c r="F11" s="59"/>
      <c r="G11" s="56"/>
      <c r="H11" s="134">
        <v>60</v>
      </c>
      <c r="I11" s="150">
        <f t="shared" si="0"/>
        <v>0</v>
      </c>
      <c r="J11" s="54"/>
    </row>
    <row r="12" ht="81.9" customHeight="1" spans="1:10">
      <c r="A12" s="50">
        <v>6</v>
      </c>
      <c r="B12" s="51" t="s">
        <v>99</v>
      </c>
      <c r="C12" s="46"/>
      <c r="D12" s="59"/>
      <c r="E12" s="53" t="s">
        <v>100</v>
      </c>
      <c r="F12" s="52"/>
      <c r="G12" s="56"/>
      <c r="H12" s="49">
        <v>60</v>
      </c>
      <c r="I12" s="150">
        <f t="shared" si="0"/>
        <v>0</v>
      </c>
      <c r="J12" s="54"/>
    </row>
    <row r="13" ht="123" customHeight="1" spans="1:10">
      <c r="A13" s="50">
        <v>7</v>
      </c>
      <c r="B13" s="58" t="s">
        <v>101</v>
      </c>
      <c r="C13" s="46"/>
      <c r="D13" s="59"/>
      <c r="E13" s="58" t="s">
        <v>102</v>
      </c>
      <c r="F13" s="59"/>
      <c r="G13" s="61"/>
      <c r="H13" s="135">
        <v>40</v>
      </c>
      <c r="I13" s="150">
        <f t="shared" si="0"/>
        <v>0</v>
      </c>
      <c r="J13" s="58"/>
    </row>
    <row r="14" ht="81.9" customHeight="1" spans="1:10">
      <c r="A14" s="50">
        <v>8</v>
      </c>
      <c r="B14" s="51" t="s">
        <v>103</v>
      </c>
      <c r="C14" s="46"/>
      <c r="D14" s="70"/>
      <c r="E14" s="53" t="s">
        <v>104</v>
      </c>
      <c r="F14" s="86"/>
      <c r="G14" s="56"/>
      <c r="H14" s="134">
        <v>390</v>
      </c>
      <c r="I14" s="150">
        <f t="shared" si="0"/>
        <v>0</v>
      </c>
      <c r="J14" s="54"/>
    </row>
    <row r="15" ht="81.9" customHeight="1" spans="1:10">
      <c r="A15" s="50">
        <v>9</v>
      </c>
      <c r="B15" s="51" t="s">
        <v>105</v>
      </c>
      <c r="C15" s="46"/>
      <c r="D15" s="59"/>
      <c r="E15" s="53" t="s">
        <v>106</v>
      </c>
      <c r="F15" s="52"/>
      <c r="G15" s="56"/>
      <c r="H15" s="134">
        <v>20</v>
      </c>
      <c r="I15" s="150">
        <f t="shared" si="0"/>
        <v>0</v>
      </c>
      <c r="J15" s="54"/>
    </row>
    <row r="16" ht="81.9" customHeight="1" spans="1:10">
      <c r="A16" s="50">
        <v>10</v>
      </c>
      <c r="B16" s="51" t="s">
        <v>107</v>
      </c>
      <c r="C16" s="46"/>
      <c r="D16" s="59"/>
      <c r="E16" s="53" t="s">
        <v>108</v>
      </c>
      <c r="F16" s="52"/>
      <c r="G16" s="56"/>
      <c r="H16" s="134">
        <v>20</v>
      </c>
      <c r="I16" s="150">
        <f t="shared" si="0"/>
        <v>0</v>
      </c>
      <c r="J16" s="54"/>
    </row>
    <row r="17" ht="81.9" customHeight="1" spans="1:10">
      <c r="A17" s="84">
        <v>12</v>
      </c>
      <c r="B17" s="85" t="s">
        <v>109</v>
      </c>
      <c r="C17" s="46"/>
      <c r="D17" s="70"/>
      <c r="E17" s="136" t="s">
        <v>110</v>
      </c>
      <c r="F17" s="86"/>
      <c r="G17" s="137"/>
      <c r="H17" s="134">
        <v>20</v>
      </c>
      <c r="I17" s="150">
        <f t="shared" si="0"/>
        <v>0</v>
      </c>
      <c r="J17" s="54"/>
    </row>
    <row r="18" ht="81.9" customHeight="1" spans="1:10">
      <c r="A18" s="88" t="s">
        <v>39</v>
      </c>
      <c r="B18" s="50"/>
      <c r="C18" s="50"/>
      <c r="D18" s="50"/>
      <c r="E18" s="50"/>
      <c r="F18" s="52"/>
      <c r="G18" s="50"/>
      <c r="H18" s="65" t="s">
        <v>40</v>
      </c>
      <c r="I18" s="65">
        <f>SUM(I7:I17)</f>
        <v>0</v>
      </c>
      <c r="J18" s="54"/>
    </row>
    <row r="19" ht="81.9" customHeight="1" spans="1:10">
      <c r="A19" s="50">
        <v>13</v>
      </c>
      <c r="B19" s="51" t="s">
        <v>111</v>
      </c>
      <c r="C19" s="52"/>
      <c r="D19" s="59"/>
      <c r="E19" s="53" t="s">
        <v>112</v>
      </c>
      <c r="F19" s="52"/>
      <c r="G19" s="54"/>
      <c r="H19" s="65">
        <v>3</v>
      </c>
      <c r="I19" s="65">
        <f>F19*H19</f>
        <v>0</v>
      </c>
      <c r="J19" s="54"/>
    </row>
    <row r="20" ht="81.9" customHeight="1" spans="1:10">
      <c r="A20" s="50">
        <v>14</v>
      </c>
      <c r="B20" s="51" t="s">
        <v>113</v>
      </c>
      <c r="C20" s="52"/>
      <c r="D20" s="59"/>
      <c r="E20" s="53" t="s">
        <v>114</v>
      </c>
      <c r="F20" s="52"/>
      <c r="G20" s="54"/>
      <c r="H20" s="65">
        <v>3</v>
      </c>
      <c r="I20" s="65">
        <f>F20*H20</f>
        <v>0</v>
      </c>
      <c r="J20" s="54"/>
    </row>
    <row r="21" ht="80.4" customHeight="1" spans="1:10">
      <c r="A21" s="50">
        <v>15</v>
      </c>
      <c r="B21" s="51" t="s">
        <v>115</v>
      </c>
      <c r="C21" s="52"/>
      <c r="D21" s="59"/>
      <c r="E21" s="53" t="s">
        <v>116</v>
      </c>
      <c r="F21" s="52"/>
      <c r="G21" s="54"/>
      <c r="H21" s="65">
        <v>3</v>
      </c>
      <c r="I21" s="65">
        <f>F21*H21</f>
        <v>0</v>
      </c>
      <c r="J21" s="54"/>
    </row>
    <row r="22" ht="74.1" customHeight="1" spans="1:10">
      <c r="A22" s="88" t="s">
        <v>50</v>
      </c>
      <c r="B22" s="50"/>
      <c r="C22" s="50"/>
      <c r="D22" s="50"/>
      <c r="E22" s="50"/>
      <c r="F22" s="52"/>
      <c r="G22" s="50"/>
      <c r="H22" s="65" t="s">
        <v>40</v>
      </c>
      <c r="I22" s="65">
        <f>SUM(I19:I21)</f>
        <v>0</v>
      </c>
      <c r="J22" s="54"/>
    </row>
    <row r="23" ht="81.9" customHeight="1" spans="1:10">
      <c r="A23" s="44">
        <v>16</v>
      </c>
      <c r="B23" s="45" t="s">
        <v>51</v>
      </c>
      <c r="C23" s="52"/>
      <c r="D23" s="59"/>
      <c r="E23" s="45" t="s">
        <v>117</v>
      </c>
      <c r="F23" s="52"/>
      <c r="G23" s="89"/>
      <c r="H23" s="90">
        <v>3</v>
      </c>
      <c r="I23" s="82">
        <f>F23*H23</f>
        <v>0</v>
      </c>
      <c r="J23" s="151" t="s">
        <v>118</v>
      </c>
    </row>
    <row r="24" ht="81.9" customHeight="1" spans="1:10">
      <c r="A24" s="50">
        <v>17</v>
      </c>
      <c r="B24" s="51" t="s">
        <v>54</v>
      </c>
      <c r="C24" s="52"/>
      <c r="D24" s="59"/>
      <c r="E24" s="51" t="s">
        <v>119</v>
      </c>
      <c r="F24" s="52"/>
      <c r="G24" s="54"/>
      <c r="H24" s="65">
        <v>3</v>
      </c>
      <c r="I24" s="82">
        <f>F24*H24</f>
        <v>0</v>
      </c>
      <c r="J24" s="114" t="s">
        <v>120</v>
      </c>
    </row>
    <row r="25" ht="81.9" customHeight="1" spans="1:10">
      <c r="A25" s="84">
        <v>18</v>
      </c>
      <c r="B25" s="85" t="s">
        <v>57</v>
      </c>
      <c r="C25" s="52"/>
      <c r="D25" s="59"/>
      <c r="E25" s="85" t="s">
        <v>121</v>
      </c>
      <c r="F25" s="52"/>
      <c r="G25" s="87"/>
      <c r="H25" s="73">
        <v>3</v>
      </c>
      <c r="I25" s="82">
        <f>F25*H25</f>
        <v>0</v>
      </c>
      <c r="J25" s="152" t="s">
        <v>122</v>
      </c>
    </row>
    <row r="26" ht="81.9" customHeight="1" spans="1:10">
      <c r="A26" s="88" t="s">
        <v>60</v>
      </c>
      <c r="B26" s="50"/>
      <c r="C26" s="50"/>
      <c r="D26" s="50"/>
      <c r="E26" s="50"/>
      <c r="F26" s="52"/>
      <c r="G26" s="50"/>
      <c r="H26" s="65" t="s">
        <v>40</v>
      </c>
      <c r="I26" s="65">
        <f>SUM(I23:I25)</f>
        <v>0</v>
      </c>
      <c r="J26" s="54"/>
    </row>
    <row r="27" ht="47.4" customHeight="1" spans="1:10">
      <c r="A27" s="50">
        <v>19</v>
      </c>
      <c r="B27" s="51" t="s">
        <v>63</v>
      </c>
      <c r="C27" s="52"/>
      <c r="D27" s="59"/>
      <c r="E27" s="55" t="s">
        <v>123</v>
      </c>
      <c r="F27" s="52"/>
      <c r="G27" s="54"/>
      <c r="H27" s="65">
        <v>3</v>
      </c>
      <c r="I27" s="65">
        <f>F27*H27</f>
        <v>0</v>
      </c>
      <c r="J27" s="114"/>
    </row>
    <row r="28" ht="47.4" customHeight="1" spans="1:10">
      <c r="A28" s="50">
        <v>21</v>
      </c>
      <c r="B28" s="51" t="s">
        <v>124</v>
      </c>
      <c r="C28" s="52"/>
      <c r="D28" s="59"/>
      <c r="E28" s="55" t="s">
        <v>125</v>
      </c>
      <c r="F28" s="52"/>
      <c r="G28" s="54"/>
      <c r="H28" s="65">
        <v>3</v>
      </c>
      <c r="I28" s="65">
        <f>F28*H28</f>
        <v>0</v>
      </c>
      <c r="J28" s="54"/>
    </row>
    <row r="29" ht="41.1" customHeight="1" spans="1:10">
      <c r="A29" s="88" t="s">
        <v>126</v>
      </c>
      <c r="B29" s="50"/>
      <c r="C29" s="50"/>
      <c r="D29" s="50"/>
      <c r="E29" s="50"/>
      <c r="F29" s="52"/>
      <c r="G29" s="50"/>
      <c r="H29" s="65" t="s">
        <v>40</v>
      </c>
      <c r="I29" s="65">
        <f>SUM(I27:I28)</f>
        <v>0</v>
      </c>
      <c r="J29" s="54"/>
    </row>
    <row r="30" ht="123" customHeight="1" spans="1:10">
      <c r="A30" s="44">
        <v>22</v>
      </c>
      <c r="B30" s="45" t="s">
        <v>127</v>
      </c>
      <c r="C30" s="46"/>
      <c r="D30" s="63"/>
      <c r="E30" s="47" t="s">
        <v>128</v>
      </c>
      <c r="F30" s="52"/>
      <c r="G30" s="89"/>
      <c r="H30" s="90">
        <v>3</v>
      </c>
      <c r="I30" s="82">
        <f>F30*H30</f>
        <v>0</v>
      </c>
      <c r="J30" s="89"/>
    </row>
    <row r="31" ht="123" customHeight="1" spans="1:10">
      <c r="A31" s="57">
        <v>26</v>
      </c>
      <c r="B31" s="58" t="s">
        <v>129</v>
      </c>
      <c r="C31" s="46"/>
      <c r="D31" s="59"/>
      <c r="E31" s="53" t="s">
        <v>130</v>
      </c>
      <c r="F31" s="52"/>
      <c r="G31" s="54"/>
      <c r="H31" s="65">
        <v>3</v>
      </c>
      <c r="I31" s="82">
        <f>F31*H31</f>
        <v>0</v>
      </c>
      <c r="J31" s="114"/>
    </row>
    <row r="32" ht="105" customHeight="1" spans="1:10">
      <c r="A32" s="84">
        <v>27</v>
      </c>
      <c r="B32" s="85" t="s">
        <v>131</v>
      </c>
      <c r="C32" s="46"/>
      <c r="D32" s="70"/>
      <c r="E32" s="136" t="s">
        <v>132</v>
      </c>
      <c r="F32" s="52"/>
      <c r="G32" s="138"/>
      <c r="H32" s="73">
        <v>3</v>
      </c>
      <c r="I32" s="82">
        <f>F32*H32</f>
        <v>0</v>
      </c>
      <c r="J32" s="54"/>
    </row>
    <row r="33" ht="89.4" customHeight="1" spans="1:10">
      <c r="A33" s="88" t="s">
        <v>81</v>
      </c>
      <c r="B33" s="50"/>
      <c r="C33" s="50"/>
      <c r="D33" s="50"/>
      <c r="E33" s="50"/>
      <c r="F33" s="52"/>
      <c r="G33" s="50"/>
      <c r="H33" s="65" t="s">
        <v>40</v>
      </c>
      <c r="I33" s="83">
        <f>SUM(I30:I32)</f>
        <v>0</v>
      </c>
      <c r="J33" s="54"/>
    </row>
    <row r="34" ht="69.9" customHeight="1" spans="1:10">
      <c r="A34" s="44">
        <v>28</v>
      </c>
      <c r="B34" s="45" t="s">
        <v>82</v>
      </c>
      <c r="C34" s="46"/>
      <c r="D34" s="63"/>
      <c r="E34" s="45" t="s">
        <v>133</v>
      </c>
      <c r="F34" s="52"/>
      <c r="G34" s="89"/>
      <c r="H34" s="90">
        <v>4</v>
      </c>
      <c r="I34" s="82">
        <f>F34*H34</f>
        <v>0</v>
      </c>
      <c r="J34" s="153"/>
    </row>
    <row r="35" ht="81.9" customHeight="1" spans="1:10">
      <c r="A35" s="50">
        <v>29</v>
      </c>
      <c r="B35" s="51" t="s">
        <v>84</v>
      </c>
      <c r="C35" s="46"/>
      <c r="D35" s="63"/>
      <c r="E35" s="139" t="s">
        <v>133</v>
      </c>
      <c r="F35" s="86"/>
      <c r="G35" s="87"/>
      <c r="H35" s="65">
        <v>4</v>
      </c>
      <c r="I35" s="82">
        <f>F35*H35</f>
        <v>0</v>
      </c>
      <c r="J35" s="54"/>
    </row>
    <row r="36" s="17" customFormat="1" customHeight="1" spans="1:10">
      <c r="A36" s="95"/>
      <c r="B36" s="96"/>
      <c r="C36" s="97"/>
      <c r="D36" s="140"/>
      <c r="E36" s="141"/>
      <c r="F36" s="142"/>
      <c r="G36" s="143"/>
      <c r="H36" s="144" t="s">
        <v>40</v>
      </c>
      <c r="I36" s="144">
        <f>SUM(I34:I35)</f>
        <v>0</v>
      </c>
      <c r="J36" s="118"/>
    </row>
    <row r="37" s="17" customFormat="1" customHeight="1" spans="1:10">
      <c r="A37" s="102"/>
      <c r="B37" s="100"/>
      <c r="C37" s="103"/>
      <c r="D37" s="145"/>
      <c r="E37" s="146"/>
      <c r="F37" s="147"/>
      <c r="G37" s="148"/>
      <c r="H37" s="144"/>
      <c r="I37" s="144"/>
      <c r="J37" s="119"/>
    </row>
    <row r="38" customHeight="1" spans="1:10">
      <c r="A38" s="105" t="s">
        <v>134</v>
      </c>
      <c r="B38" s="105"/>
      <c r="C38" s="106">
        <f>I36+I33+I29+I26+I22+I18</f>
        <v>0</v>
      </c>
      <c r="D38" s="106"/>
      <c r="E38" s="149"/>
      <c r="F38" s="91"/>
      <c r="G38" s="149"/>
      <c r="H38" s="106"/>
      <c r="I38" s="154"/>
      <c r="J38" s="119"/>
    </row>
    <row r="39" customHeight="1" spans="1:10">
      <c r="A39" s="123"/>
      <c r="B39" s="123"/>
      <c r="C39" s="124"/>
      <c r="D39" s="124"/>
      <c r="E39" s="124"/>
      <c r="F39" s="52"/>
      <c r="G39" s="124"/>
      <c r="H39" s="124"/>
      <c r="I39" s="155"/>
      <c r="J39" s="126"/>
    </row>
    <row r="40" customHeight="1" spans="6:6">
      <c r="F40" s="24"/>
    </row>
    <row r="41" customHeight="1" spans="6:6">
      <c r="F41" s="24"/>
    </row>
    <row r="42" customHeight="1" spans="6:6">
      <c r="F42" s="24"/>
    </row>
    <row r="43" customHeight="1" spans="6:6">
      <c r="F43" s="24"/>
    </row>
  </sheetData>
  <mergeCells count="22">
    <mergeCell ref="A6:I6"/>
    <mergeCell ref="A18:G18"/>
    <mergeCell ref="A22:G22"/>
    <mergeCell ref="A26:G26"/>
    <mergeCell ref="A29:G29"/>
    <mergeCell ref="A33:G33"/>
    <mergeCell ref="A4:A5"/>
    <mergeCell ref="B4:B5"/>
    <mergeCell ref="C4:C5"/>
    <mergeCell ref="D4:D5"/>
    <mergeCell ref="E4:E5"/>
    <mergeCell ref="F4:F5"/>
    <mergeCell ref="G4:G5"/>
    <mergeCell ref="H4:H5"/>
    <mergeCell ref="H36:H37"/>
    <mergeCell ref="I4:I5"/>
    <mergeCell ref="I36:I37"/>
    <mergeCell ref="J4:J5"/>
    <mergeCell ref="J36:J39"/>
    <mergeCell ref="A38:B39"/>
    <mergeCell ref="A1:J3"/>
    <mergeCell ref="C38:I39"/>
  </mergeCells>
  <pageMargins left="0.7" right="0.7" top="0.75" bottom="0.75" header="0.3" footer="0.3"/>
  <pageSetup paperSize="8" scale="120" orientation="landscape"/>
  <headerFooter>
    <oddHeader>&amp;C&amp;G</oddHeader>
  </headerFooter>
  <legacyDrawingHF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7"/>
  <sheetViews>
    <sheetView view="pageLayout" zoomScale="130" zoomScaleNormal="100" showWhiteSpace="0" topLeftCell="A40" workbookViewId="0">
      <selection activeCell="C66" sqref="C66:I67"/>
    </sheetView>
  </sheetViews>
  <sheetFormatPr defaultColWidth="9" defaultRowHeight="15" customHeight="1"/>
  <cols>
    <col min="1" max="1" width="4.44166666666667" style="18" customWidth="1"/>
    <col min="2" max="2" width="15.8833333333333" style="19" customWidth="1"/>
    <col min="3" max="3" width="9.33333333333333" style="20" customWidth="1"/>
    <col min="4" max="4" width="17.2166666666667" style="21" customWidth="1"/>
    <col min="5" max="5" width="49.1083333333333" style="22" customWidth="1"/>
    <col min="6" max="6" width="8.66666666666667" style="23" customWidth="1"/>
    <col min="7" max="7" width="20" style="24" customWidth="1"/>
    <col min="8" max="8" width="12.6666666666667" style="24" customWidth="1"/>
    <col min="9" max="9" width="13.4416666666667" style="25" customWidth="1"/>
    <col min="10" max="10" width="11" style="24" customWidth="1"/>
    <col min="11" max="16384" width="9" style="24"/>
  </cols>
  <sheetData>
    <row r="1" s="10" customFormat="1" spans="1:10">
      <c r="A1" s="26" t="s">
        <v>135</v>
      </c>
      <c r="B1" s="27"/>
      <c r="C1" s="27"/>
      <c r="D1" s="27"/>
      <c r="E1" s="27"/>
      <c r="F1" s="28"/>
      <c r="G1" s="27"/>
      <c r="H1" s="27"/>
      <c r="I1" s="27"/>
      <c r="J1" s="27"/>
    </row>
    <row r="2" s="11" customFormat="1" ht="11.1" customHeight="1" spans="1:10">
      <c r="A2" s="27"/>
      <c r="B2" s="27"/>
      <c r="C2" s="27"/>
      <c r="D2" s="27"/>
      <c r="E2" s="27"/>
      <c r="F2" s="28"/>
      <c r="G2" s="27"/>
      <c r="H2" s="27"/>
      <c r="I2" s="27"/>
      <c r="J2" s="27"/>
    </row>
    <row r="3" s="12" customFormat="1" ht="14.25" hidden="1" spans="1:10">
      <c r="A3" s="27"/>
      <c r="B3" s="27"/>
      <c r="C3" s="27"/>
      <c r="D3" s="27"/>
      <c r="E3" s="27"/>
      <c r="F3" s="29"/>
      <c r="G3" s="27"/>
      <c r="H3" s="27"/>
      <c r="I3" s="27"/>
      <c r="J3" s="27"/>
    </row>
    <row r="4" customHeight="1" spans="1:10">
      <c r="A4" s="30" t="s">
        <v>8</v>
      </c>
      <c r="B4" s="31" t="s">
        <v>18</v>
      </c>
      <c r="C4" s="31" t="s">
        <v>19</v>
      </c>
      <c r="D4" s="32" t="s">
        <v>20</v>
      </c>
      <c r="E4" s="32" t="s">
        <v>21</v>
      </c>
      <c r="F4" s="33" t="s">
        <v>22</v>
      </c>
      <c r="G4" s="34" t="s">
        <v>23</v>
      </c>
      <c r="H4" s="32" t="s">
        <v>88</v>
      </c>
      <c r="I4" s="34" t="s">
        <v>25</v>
      </c>
      <c r="J4" s="32" t="s">
        <v>11</v>
      </c>
    </row>
    <row r="5" customHeight="1" spans="1:10">
      <c r="A5" s="35"/>
      <c r="B5" s="36"/>
      <c r="C5" s="36"/>
      <c r="D5" s="37"/>
      <c r="E5" s="37"/>
      <c r="F5" s="38"/>
      <c r="G5" s="39"/>
      <c r="H5" s="40"/>
      <c r="I5" s="108"/>
      <c r="J5" s="37"/>
    </row>
    <row r="6" s="13" customFormat="1" ht="44.1" customHeight="1" spans="1:10">
      <c r="A6" s="41" t="s">
        <v>26</v>
      </c>
      <c r="B6" s="42"/>
      <c r="C6" s="42"/>
      <c r="D6" s="42"/>
      <c r="E6" s="42"/>
      <c r="F6" s="42"/>
      <c r="G6" s="42"/>
      <c r="H6" s="43"/>
      <c r="I6" s="42"/>
      <c r="J6" s="32"/>
    </row>
    <row r="7" s="14" customFormat="1" ht="81.9" customHeight="1" spans="1:10">
      <c r="A7" s="44">
        <v>1</v>
      </c>
      <c r="B7" s="45" t="s">
        <v>136</v>
      </c>
      <c r="C7" s="46"/>
      <c r="D7" s="46"/>
      <c r="E7" s="47" t="s">
        <v>137</v>
      </c>
      <c r="F7" s="46"/>
      <c r="G7" s="48"/>
      <c r="H7" s="49">
        <v>100</v>
      </c>
      <c r="I7" s="109">
        <f>F7*H7</f>
        <v>0</v>
      </c>
      <c r="J7" s="110"/>
    </row>
    <row r="8" ht="81.9" customHeight="1" spans="1:10">
      <c r="A8" s="50">
        <v>2</v>
      </c>
      <c r="B8" s="51" t="s">
        <v>138</v>
      </c>
      <c r="C8" s="46"/>
      <c r="D8" s="52"/>
      <c r="E8" s="53" t="s">
        <v>139</v>
      </c>
      <c r="F8" s="52"/>
      <c r="G8" s="54"/>
      <c r="H8" s="49">
        <v>300</v>
      </c>
      <c r="I8" s="109">
        <f t="shared" ref="I8:I33" si="0">F8*H8</f>
        <v>0</v>
      </c>
      <c r="J8" s="54"/>
    </row>
    <row r="9" ht="81.9" customHeight="1" spans="1:10">
      <c r="A9" s="50">
        <v>3</v>
      </c>
      <c r="B9" s="51" t="s">
        <v>93</v>
      </c>
      <c r="C9" s="46"/>
      <c r="D9" s="52"/>
      <c r="E9" s="55" t="s">
        <v>94</v>
      </c>
      <c r="F9" s="52"/>
      <c r="G9" s="56"/>
      <c r="H9" s="49">
        <v>50</v>
      </c>
      <c r="I9" s="109">
        <f t="shared" si="0"/>
        <v>0</v>
      </c>
      <c r="J9" s="54"/>
    </row>
    <row r="10" ht="64.35" customHeight="1" spans="1:10">
      <c r="A10" s="50">
        <v>4</v>
      </c>
      <c r="B10" s="51" t="s">
        <v>140</v>
      </c>
      <c r="C10" s="46"/>
      <c r="D10" s="52"/>
      <c r="E10" s="55" t="s">
        <v>141</v>
      </c>
      <c r="F10" s="52"/>
      <c r="G10"/>
      <c r="H10" s="49">
        <v>50</v>
      </c>
      <c r="I10" s="109">
        <f t="shared" si="0"/>
        <v>0</v>
      </c>
      <c r="J10" s="111"/>
    </row>
    <row r="11" s="15" customFormat="1" ht="123" customHeight="1" spans="1:10">
      <c r="A11" s="57">
        <v>5</v>
      </c>
      <c r="B11" s="58" t="s">
        <v>142</v>
      </c>
      <c r="C11" s="46"/>
      <c r="D11" s="59"/>
      <c r="E11" s="60" t="s">
        <v>143</v>
      </c>
      <c r="F11" s="59"/>
      <c r="G11" s="61"/>
      <c r="H11" s="62">
        <v>100</v>
      </c>
      <c r="I11" s="109">
        <f t="shared" si="0"/>
        <v>0</v>
      </c>
      <c r="J11" s="112"/>
    </row>
    <row r="12" ht="123" customHeight="1" spans="1:10">
      <c r="A12" s="50">
        <v>6</v>
      </c>
      <c r="B12" s="51" t="s">
        <v>99</v>
      </c>
      <c r="C12" s="46"/>
      <c r="D12" s="52"/>
      <c r="E12" s="53" t="s">
        <v>100</v>
      </c>
      <c r="F12" s="52"/>
      <c r="G12" s="56"/>
      <c r="H12" s="49">
        <v>50</v>
      </c>
      <c r="I12" s="109">
        <f t="shared" si="0"/>
        <v>0</v>
      </c>
      <c r="J12" s="54"/>
    </row>
    <row r="13" ht="81.9" customHeight="1" spans="1:10">
      <c r="A13" s="50">
        <v>7</v>
      </c>
      <c r="B13" s="53" t="s">
        <v>144</v>
      </c>
      <c r="C13" s="46"/>
      <c r="D13" s="59"/>
      <c r="E13" s="53" t="s">
        <v>145</v>
      </c>
      <c r="F13" s="59"/>
      <c r="G13" s="56"/>
      <c r="H13" s="49">
        <v>50</v>
      </c>
      <c r="I13" s="109">
        <f t="shared" si="0"/>
        <v>0</v>
      </c>
      <c r="J13" s="54"/>
    </row>
    <row r="14" ht="83.1" customHeight="1" spans="1:10">
      <c r="A14" s="50">
        <v>8</v>
      </c>
      <c r="B14" s="53" t="s">
        <v>146</v>
      </c>
      <c r="C14" s="46"/>
      <c r="D14" s="52"/>
      <c r="E14" s="53" t="s">
        <v>147</v>
      </c>
      <c r="F14" s="52"/>
      <c r="G14" s="54"/>
      <c r="H14" s="49">
        <v>50</v>
      </c>
      <c r="I14" s="109">
        <f t="shared" si="0"/>
        <v>0</v>
      </c>
      <c r="J14" s="54"/>
    </row>
    <row r="15" ht="77.85" customHeight="1" spans="1:10">
      <c r="A15" s="50">
        <v>9</v>
      </c>
      <c r="B15" s="51" t="s">
        <v>148</v>
      </c>
      <c r="C15" s="46"/>
      <c r="D15" s="52"/>
      <c r="E15" s="53" t="s">
        <v>149</v>
      </c>
      <c r="F15" s="52"/>
      <c r="G15" s="56"/>
      <c r="H15" s="49">
        <v>240</v>
      </c>
      <c r="I15" s="109">
        <f t="shared" si="0"/>
        <v>0</v>
      </c>
      <c r="J15" s="64"/>
    </row>
    <row r="16" ht="77.85" customHeight="1" spans="1:10">
      <c r="A16" s="50">
        <v>10</v>
      </c>
      <c r="B16" s="58" t="s">
        <v>150</v>
      </c>
      <c r="C16" s="46"/>
      <c r="D16" s="59"/>
      <c r="E16" s="58" t="s">
        <v>151</v>
      </c>
      <c r="F16" s="59"/>
      <c r="G16" s="61"/>
      <c r="H16" s="62">
        <v>50</v>
      </c>
      <c r="I16" s="109">
        <f t="shared" si="0"/>
        <v>0</v>
      </c>
      <c r="J16" s="113"/>
    </row>
    <row r="17" ht="96.9" customHeight="1" spans="1:10">
      <c r="A17" s="50">
        <v>11</v>
      </c>
      <c r="B17" s="51" t="s">
        <v>152</v>
      </c>
      <c r="C17" s="46"/>
      <c r="D17" s="52"/>
      <c r="E17" s="53" t="s">
        <v>153</v>
      </c>
      <c r="F17" s="52"/>
      <c r="G17" s="54"/>
      <c r="H17" s="49">
        <v>50</v>
      </c>
      <c r="I17" s="109">
        <f t="shared" si="0"/>
        <v>0</v>
      </c>
      <c r="J17" s="111"/>
    </row>
    <row r="18" ht="123" customHeight="1" spans="1:10">
      <c r="A18" s="50">
        <v>12</v>
      </c>
      <c r="B18" s="51" t="s">
        <v>154</v>
      </c>
      <c r="C18" s="46"/>
      <c r="D18" s="52"/>
      <c r="E18" s="53" t="s">
        <v>155</v>
      </c>
      <c r="F18" s="52"/>
      <c r="G18" s="54"/>
      <c r="H18" s="49">
        <v>50</v>
      </c>
      <c r="I18" s="109">
        <f t="shared" si="0"/>
        <v>0</v>
      </c>
      <c r="J18" s="54"/>
    </row>
    <row r="19" ht="123" customHeight="1" spans="1:10">
      <c r="A19" s="57">
        <v>13</v>
      </c>
      <c r="B19" s="58" t="s">
        <v>156</v>
      </c>
      <c r="C19" s="63"/>
      <c r="D19" s="59"/>
      <c r="E19" s="58" t="s">
        <v>157</v>
      </c>
      <c r="F19" s="59"/>
      <c r="G19" s="64"/>
      <c r="H19" s="25">
        <v>50</v>
      </c>
      <c r="I19" s="109">
        <f t="shared" si="0"/>
        <v>0</v>
      </c>
      <c r="J19" s="54"/>
    </row>
    <row r="20" ht="81.9" customHeight="1" spans="1:10">
      <c r="A20" s="57">
        <v>14</v>
      </c>
      <c r="B20" s="58" t="s">
        <v>158</v>
      </c>
      <c r="C20" s="63"/>
      <c r="D20" s="59"/>
      <c r="E20" s="58" t="s">
        <v>159</v>
      </c>
      <c r="F20" s="59"/>
      <c r="G20" s="64"/>
      <c r="H20" s="65">
        <v>50</v>
      </c>
      <c r="I20" s="109">
        <f t="shared" si="0"/>
        <v>0</v>
      </c>
      <c r="J20" s="54"/>
    </row>
    <row r="21" ht="123" customHeight="1" spans="1:10">
      <c r="A21" s="57">
        <v>15</v>
      </c>
      <c r="B21" s="58" t="s">
        <v>160</v>
      </c>
      <c r="C21" s="63"/>
      <c r="D21" s="59"/>
      <c r="E21" s="58" t="s">
        <v>161</v>
      </c>
      <c r="F21" s="59"/>
      <c r="G21" s="61"/>
      <c r="H21" s="65">
        <v>50</v>
      </c>
      <c r="I21" s="109">
        <f t="shared" si="0"/>
        <v>0</v>
      </c>
      <c r="J21" s="54"/>
    </row>
    <row r="22" ht="297" customHeight="1" spans="1:10">
      <c r="A22" s="57">
        <v>16</v>
      </c>
      <c r="B22" s="58" t="s">
        <v>162</v>
      </c>
      <c r="C22" s="63"/>
      <c r="D22" s="59"/>
      <c r="E22" s="58" t="s">
        <v>159</v>
      </c>
      <c r="F22" s="59"/>
      <c r="G22" s="61"/>
      <c r="H22" s="65">
        <v>50</v>
      </c>
      <c r="I22" s="109">
        <f t="shared" si="0"/>
        <v>0</v>
      </c>
      <c r="J22" s="54"/>
    </row>
    <row r="23" ht="81.9" customHeight="1" spans="1:10">
      <c r="A23" s="57">
        <v>17</v>
      </c>
      <c r="B23" s="58" t="s">
        <v>163</v>
      </c>
      <c r="C23" s="63"/>
      <c r="D23" s="59"/>
      <c r="E23" s="58" t="s">
        <v>164</v>
      </c>
      <c r="F23" s="59"/>
      <c r="G23" s="64"/>
      <c r="H23" s="65">
        <v>50</v>
      </c>
      <c r="I23" s="109">
        <f t="shared" si="0"/>
        <v>0</v>
      </c>
      <c r="J23" s="114"/>
    </row>
    <row r="24" s="15" customFormat="1" ht="81.9" customHeight="1" spans="1:10">
      <c r="A24" s="57">
        <v>18</v>
      </c>
      <c r="B24" s="58" t="s">
        <v>165</v>
      </c>
      <c r="C24" s="59"/>
      <c r="D24" s="59"/>
      <c r="E24" s="58" t="s">
        <v>166</v>
      </c>
      <c r="F24" s="59"/>
      <c r="G24" s="64"/>
      <c r="H24" s="66">
        <v>50</v>
      </c>
      <c r="I24" s="109">
        <f t="shared" si="0"/>
        <v>0</v>
      </c>
      <c r="J24" s="64"/>
    </row>
    <row r="25" ht="108" customHeight="1" spans="1:10">
      <c r="A25" s="57">
        <v>19</v>
      </c>
      <c r="B25" s="58" t="s">
        <v>167</v>
      </c>
      <c r="C25" s="59"/>
      <c r="D25" s="52"/>
      <c r="E25" s="58" t="s">
        <v>168</v>
      </c>
      <c r="F25" s="59"/>
      <c r="G25" s="67"/>
      <c r="H25" s="66">
        <v>50</v>
      </c>
      <c r="I25" s="109">
        <f t="shared" si="0"/>
        <v>0</v>
      </c>
      <c r="J25" s="112"/>
    </row>
    <row r="26" s="15" customFormat="1" ht="81.9" customHeight="1" spans="1:10">
      <c r="A26" s="57">
        <v>20</v>
      </c>
      <c r="B26" s="58" t="s">
        <v>169</v>
      </c>
      <c r="C26" s="59"/>
      <c r="D26" s="59"/>
      <c r="E26" s="58" t="s">
        <v>170</v>
      </c>
      <c r="F26" s="59"/>
      <c r="G26" s="64"/>
      <c r="H26" s="66">
        <v>50</v>
      </c>
      <c r="I26" s="109">
        <f t="shared" si="0"/>
        <v>0</v>
      </c>
      <c r="J26" s="113"/>
    </row>
    <row r="27" s="15" customFormat="1" ht="123.15" customHeight="1" spans="1:10">
      <c r="A27" s="68">
        <v>21</v>
      </c>
      <c r="B27" s="69" t="s">
        <v>171</v>
      </c>
      <c r="C27" s="59"/>
      <c r="D27" s="70"/>
      <c r="E27" s="69" t="s">
        <v>172</v>
      </c>
      <c r="F27" s="70"/>
      <c r="G27" s="71"/>
      <c r="H27" s="72">
        <v>50</v>
      </c>
      <c r="I27" s="109">
        <f t="shared" si="0"/>
        <v>0</v>
      </c>
      <c r="J27" s="111"/>
    </row>
    <row r="28" customFormat="1" ht="72.9" customHeight="1" spans="1:10">
      <c r="A28" s="68">
        <v>22</v>
      </c>
      <c r="B28" s="69" t="s">
        <v>173</v>
      </c>
      <c r="C28" s="57"/>
      <c r="D28" s="68"/>
      <c r="E28" s="69" t="s">
        <v>174</v>
      </c>
      <c r="F28" s="70"/>
      <c r="G28" s="68"/>
      <c r="H28" s="73">
        <v>10</v>
      </c>
      <c r="I28" s="109">
        <f t="shared" si="0"/>
        <v>0</v>
      </c>
      <c r="J28" s="54"/>
    </row>
    <row r="29" customFormat="1" ht="72.9" customHeight="1" spans="1:10">
      <c r="A29" s="68">
        <v>23</v>
      </c>
      <c r="B29" s="69" t="s">
        <v>175</v>
      </c>
      <c r="C29" s="57"/>
      <c r="D29" s="68"/>
      <c r="E29" s="69" t="s">
        <v>176</v>
      </c>
      <c r="F29" s="59"/>
      <c r="G29" s="68"/>
      <c r="H29" s="73">
        <v>30</v>
      </c>
      <c r="I29" s="109">
        <f t="shared" si="0"/>
        <v>0</v>
      </c>
      <c r="J29" s="54"/>
    </row>
    <row r="30" customFormat="1" ht="72.9" customHeight="1" spans="1:10">
      <c r="A30" s="74"/>
      <c r="B30" s="69" t="s">
        <v>177</v>
      </c>
      <c r="C30" s="57"/>
      <c r="D30" s="68"/>
      <c r="E30" s="69" t="s">
        <v>178</v>
      </c>
      <c r="F30" s="75"/>
      <c r="G30" s="68"/>
      <c r="H30" s="73">
        <v>30</v>
      </c>
      <c r="I30" s="109">
        <f t="shared" si="0"/>
        <v>0</v>
      </c>
      <c r="J30" s="54"/>
    </row>
    <row r="31" customFormat="1" ht="72.9" customHeight="1" spans="1:10">
      <c r="A31" s="74"/>
      <c r="B31" s="69" t="s">
        <v>179</v>
      </c>
      <c r="C31" s="57"/>
      <c r="D31" s="68"/>
      <c r="E31" s="69" t="s">
        <v>180</v>
      </c>
      <c r="F31" s="75"/>
      <c r="G31" s="68"/>
      <c r="H31" s="73">
        <v>30</v>
      </c>
      <c r="I31" s="109">
        <f t="shared" si="0"/>
        <v>0</v>
      </c>
      <c r="J31" s="54"/>
    </row>
    <row r="32" customFormat="1" ht="72.9" customHeight="1" spans="1:10">
      <c r="A32" s="74"/>
      <c r="B32" s="69" t="s">
        <v>181</v>
      </c>
      <c r="C32" s="57"/>
      <c r="D32" s="68"/>
      <c r="E32" s="69" t="s">
        <v>182</v>
      </c>
      <c r="F32" s="75"/>
      <c r="G32" s="68"/>
      <c r="H32" s="73">
        <v>150</v>
      </c>
      <c r="I32" s="109">
        <f t="shared" si="0"/>
        <v>0</v>
      </c>
      <c r="J32" s="54"/>
    </row>
    <row r="33" customFormat="1" ht="72.9" customHeight="1" spans="1:10">
      <c r="A33" s="74"/>
      <c r="B33" s="69" t="s">
        <v>183</v>
      </c>
      <c r="C33" s="57"/>
      <c r="D33" s="68"/>
      <c r="E33" s="69" t="s">
        <v>184</v>
      </c>
      <c r="F33" s="76"/>
      <c r="G33" s="68"/>
      <c r="H33" s="73">
        <v>600</v>
      </c>
      <c r="I33" s="109">
        <f t="shared" si="0"/>
        <v>0</v>
      </c>
      <c r="J33" s="54"/>
    </row>
    <row r="34" ht="72.9" customHeight="1" spans="1:10">
      <c r="A34" s="77" t="s">
        <v>39</v>
      </c>
      <c r="B34" s="57"/>
      <c r="C34" s="57"/>
      <c r="D34" s="57"/>
      <c r="E34" s="57"/>
      <c r="F34" s="78"/>
      <c r="G34" s="57"/>
      <c r="H34" s="65" t="s">
        <v>40</v>
      </c>
      <c r="I34" s="65">
        <f>SUM(I7:I27)</f>
        <v>0</v>
      </c>
      <c r="J34" s="54"/>
    </row>
    <row r="35" ht="81.9" customHeight="1" spans="1:10">
      <c r="A35" s="79">
        <v>22</v>
      </c>
      <c r="B35" s="80" t="s">
        <v>185</v>
      </c>
      <c r="C35" s="63"/>
      <c r="D35" s="63"/>
      <c r="E35" s="80" t="s">
        <v>186</v>
      </c>
      <c r="F35" s="59"/>
      <c r="G35" s="81"/>
      <c r="H35" s="82">
        <v>9</v>
      </c>
      <c r="I35" s="82">
        <f>F35*H35</f>
        <v>0</v>
      </c>
      <c r="J35" s="115"/>
    </row>
    <row r="36" ht="81.9" customHeight="1" spans="1:10">
      <c r="A36" s="57">
        <v>23</v>
      </c>
      <c r="B36" s="58" t="s">
        <v>187</v>
      </c>
      <c r="C36" s="63"/>
      <c r="D36" s="59"/>
      <c r="E36" s="58" t="s">
        <v>188</v>
      </c>
      <c r="F36" s="59"/>
      <c r="G36" s="64"/>
      <c r="H36" s="83">
        <v>9</v>
      </c>
      <c r="I36" s="83">
        <f>F36*H36</f>
        <v>0</v>
      </c>
      <c r="J36" s="114"/>
    </row>
    <row r="37" ht="81.9" customHeight="1" spans="1:10">
      <c r="A37" s="84">
        <v>24</v>
      </c>
      <c r="B37" s="85" t="s">
        <v>189</v>
      </c>
      <c r="C37" s="46"/>
      <c r="D37" s="86"/>
      <c r="E37" s="53" t="s">
        <v>188</v>
      </c>
      <c r="F37" s="52"/>
      <c r="G37" s="87"/>
      <c r="H37" s="25">
        <v>9</v>
      </c>
      <c r="I37" s="83">
        <f>F37*H37</f>
        <v>0</v>
      </c>
      <c r="J37" s="54"/>
    </row>
    <row r="38" ht="81.9" customHeight="1" spans="1:10">
      <c r="A38" s="88" t="s">
        <v>50</v>
      </c>
      <c r="B38" s="50"/>
      <c r="C38" s="50"/>
      <c r="D38" s="50"/>
      <c r="E38" s="50"/>
      <c r="F38" s="50"/>
      <c r="G38" s="50"/>
      <c r="H38" s="65" t="s">
        <v>40</v>
      </c>
      <c r="I38" s="116">
        <f>SUM(I35:I37)</f>
        <v>0</v>
      </c>
      <c r="J38" s="54"/>
    </row>
    <row r="39" ht="81.9" customHeight="1" spans="1:10">
      <c r="A39" s="44">
        <v>25</v>
      </c>
      <c r="B39" s="45" t="s">
        <v>190</v>
      </c>
      <c r="C39" s="46"/>
      <c r="D39" s="52"/>
      <c r="E39" s="45" t="s">
        <v>191</v>
      </c>
      <c r="F39" s="46"/>
      <c r="G39" s="89"/>
      <c r="H39" s="90">
        <v>3</v>
      </c>
      <c r="I39" s="116">
        <f>F39*H39</f>
        <v>0</v>
      </c>
      <c r="J39" s="114" t="s">
        <v>192</v>
      </c>
    </row>
    <row r="40" ht="81.9" customHeight="1" spans="1:10">
      <c r="A40" s="50">
        <v>26</v>
      </c>
      <c r="B40" s="51" t="s">
        <v>193</v>
      </c>
      <c r="C40" s="46"/>
      <c r="D40" s="52"/>
      <c r="E40" s="51" t="s">
        <v>194</v>
      </c>
      <c r="F40" s="52"/>
      <c r="G40" s="54"/>
      <c r="H40" s="65">
        <v>3</v>
      </c>
      <c r="I40" s="116">
        <f>F40*H40</f>
        <v>0</v>
      </c>
      <c r="J40" s="114" t="s">
        <v>195</v>
      </c>
    </row>
    <row r="41" ht="81.9" customHeight="1" spans="1:10">
      <c r="A41" s="50">
        <v>27</v>
      </c>
      <c r="B41" s="51" t="s">
        <v>196</v>
      </c>
      <c r="C41" s="46"/>
      <c r="D41" s="52"/>
      <c r="E41" s="51" t="s">
        <v>197</v>
      </c>
      <c r="F41" s="52"/>
      <c r="G41" s="54"/>
      <c r="H41" s="65">
        <v>3</v>
      </c>
      <c r="I41" s="116">
        <f>F41*H41</f>
        <v>0</v>
      </c>
      <c r="J41" s="114" t="s">
        <v>198</v>
      </c>
    </row>
    <row r="42" ht="81.9" customHeight="1" spans="1:10">
      <c r="A42" s="84">
        <v>28</v>
      </c>
      <c r="B42" s="85" t="s">
        <v>199</v>
      </c>
      <c r="C42" s="46"/>
      <c r="D42" s="86"/>
      <c r="E42" s="85" t="s">
        <v>200</v>
      </c>
      <c r="F42" s="52"/>
      <c r="G42" s="87"/>
      <c r="H42" s="73">
        <v>3</v>
      </c>
      <c r="I42" s="116">
        <f>F42*H42</f>
        <v>0</v>
      </c>
      <c r="J42" s="114" t="s">
        <v>201</v>
      </c>
    </row>
    <row r="43" ht="66" customHeight="1" spans="1:10">
      <c r="A43" s="88" t="s">
        <v>202</v>
      </c>
      <c r="B43" s="50"/>
      <c r="C43" s="50"/>
      <c r="D43" s="50"/>
      <c r="E43" s="50"/>
      <c r="F43" s="91"/>
      <c r="G43" s="50"/>
      <c r="H43" s="65" t="s">
        <v>40</v>
      </c>
      <c r="I43" s="65">
        <f>SUM(I39:I42)</f>
        <v>0</v>
      </c>
      <c r="J43" s="54"/>
    </row>
    <row r="44" ht="96.6" customHeight="1" spans="1:10">
      <c r="A44" s="44">
        <v>29</v>
      </c>
      <c r="B44" s="51" t="s">
        <v>203</v>
      </c>
      <c r="C44" s="46"/>
      <c r="D44" s="46"/>
      <c r="E44" s="55" t="s">
        <v>204</v>
      </c>
      <c r="F44" s="52"/>
      <c r="G44" s="89"/>
      <c r="H44" s="90">
        <v>16</v>
      </c>
      <c r="I44" s="90">
        <f>F44*H44</f>
        <v>0</v>
      </c>
      <c r="J44" s="113"/>
    </row>
    <row r="45" s="16" customFormat="1" ht="105.15" customHeight="1" spans="1:16">
      <c r="A45" s="57">
        <v>30</v>
      </c>
      <c r="B45" s="58" t="s">
        <v>205</v>
      </c>
      <c r="C45" s="46"/>
      <c r="D45" s="59"/>
      <c r="E45" s="60" t="s">
        <v>206</v>
      </c>
      <c r="F45" s="52"/>
      <c r="G45" s="64"/>
      <c r="H45" s="66">
        <v>16</v>
      </c>
      <c r="I45" s="90">
        <f>F45*H45</f>
        <v>0</v>
      </c>
      <c r="J45" s="113"/>
      <c r="K45" s="15"/>
      <c r="L45" s="15"/>
      <c r="M45" s="15"/>
      <c r="N45" s="15"/>
      <c r="O45" s="15"/>
      <c r="P45" s="15"/>
    </row>
    <row r="46" s="16" customFormat="1" ht="89.1" customHeight="1" spans="1:16">
      <c r="A46" s="68">
        <v>33</v>
      </c>
      <c r="B46" s="58" t="s">
        <v>207</v>
      </c>
      <c r="C46" s="46"/>
      <c r="D46" s="46"/>
      <c r="E46" s="60" t="s">
        <v>208</v>
      </c>
      <c r="F46" s="52"/>
      <c r="G46" s="71"/>
      <c r="H46" s="72">
        <v>16</v>
      </c>
      <c r="I46" s="90">
        <f>F46*H46</f>
        <v>0</v>
      </c>
      <c r="J46" s="113"/>
      <c r="K46" s="15"/>
      <c r="L46" s="15"/>
      <c r="M46" s="15"/>
      <c r="N46" s="15"/>
      <c r="O46" s="15"/>
      <c r="P46" s="15"/>
    </row>
    <row r="47" ht="57.9" customHeight="1" spans="1:10">
      <c r="A47" s="88" t="s">
        <v>126</v>
      </c>
      <c r="B47" s="50"/>
      <c r="C47" s="50"/>
      <c r="D47" s="50"/>
      <c r="E47" s="50"/>
      <c r="F47" s="52"/>
      <c r="G47" s="50"/>
      <c r="H47" s="83" t="s">
        <v>40</v>
      </c>
      <c r="I47" s="65">
        <f>SUM(I44:I46)</f>
        <v>0</v>
      </c>
      <c r="J47" s="54"/>
    </row>
    <row r="48" ht="123" customHeight="1" spans="1:10">
      <c r="A48" s="44">
        <v>34</v>
      </c>
      <c r="B48" s="45" t="s">
        <v>209</v>
      </c>
      <c r="C48" s="46"/>
      <c r="D48" s="86"/>
      <c r="E48" s="92" t="s">
        <v>210</v>
      </c>
      <c r="F48" s="52"/>
      <c r="G48" s="89"/>
      <c r="H48" s="25">
        <v>20</v>
      </c>
      <c r="I48" s="65">
        <f>F48*H48</f>
        <v>0</v>
      </c>
      <c r="J48" s="54" t="s">
        <v>76</v>
      </c>
    </row>
    <row r="49" ht="89.4" customHeight="1" spans="1:10">
      <c r="A49" s="84">
        <v>35</v>
      </c>
      <c r="B49" s="85" t="s">
        <v>211</v>
      </c>
      <c r="C49" s="46"/>
      <c r="D49" s="86"/>
      <c r="E49" s="93" t="s">
        <v>212</v>
      </c>
      <c r="F49" s="52"/>
      <c r="G49" s="87"/>
      <c r="H49" s="25">
        <v>20</v>
      </c>
      <c r="I49" s="65">
        <f>F49*H49</f>
        <v>0</v>
      </c>
      <c r="J49" s="54" t="s">
        <v>76</v>
      </c>
    </row>
    <row r="50" ht="60.9" customHeight="1" spans="1:10">
      <c r="A50" s="88" t="s">
        <v>81</v>
      </c>
      <c r="B50" s="50"/>
      <c r="C50" s="50"/>
      <c r="D50" s="50"/>
      <c r="E50" s="50"/>
      <c r="F50" s="52"/>
      <c r="G50" s="50"/>
      <c r="H50" s="65" t="s">
        <v>40</v>
      </c>
      <c r="I50" s="65">
        <f>SUM(I48:I49)</f>
        <v>0</v>
      </c>
      <c r="J50" s="54"/>
    </row>
    <row r="51" ht="81.9" customHeight="1" spans="1:10">
      <c r="A51" s="44">
        <v>36</v>
      </c>
      <c r="B51" s="45" t="s">
        <v>84</v>
      </c>
      <c r="C51" s="46"/>
      <c r="D51" s="63"/>
      <c r="E51" s="45" t="s">
        <v>133</v>
      </c>
      <c r="F51" s="52"/>
      <c r="G51" s="89"/>
      <c r="H51" s="94">
        <v>3</v>
      </c>
      <c r="I51" s="90">
        <f>F51*H51</f>
        <v>0</v>
      </c>
      <c r="J51" s="114"/>
    </row>
    <row r="52" s="17" customFormat="1" customHeight="1" spans="1:10">
      <c r="A52" s="95"/>
      <c r="B52" s="96"/>
      <c r="C52" s="97"/>
      <c r="D52" s="98"/>
      <c r="E52" s="99"/>
      <c r="F52" s="100"/>
      <c r="G52" s="101"/>
      <c r="H52" s="25" t="s">
        <v>40</v>
      </c>
      <c r="I52" s="117">
        <f>I51</f>
        <v>0</v>
      </c>
      <c r="J52" s="118"/>
    </row>
    <row r="53" s="17" customFormat="1" customHeight="1" spans="1:10">
      <c r="A53" s="102"/>
      <c r="B53" s="100"/>
      <c r="C53" s="103"/>
      <c r="D53" s="103"/>
      <c r="E53" s="100"/>
      <c r="F53" s="100"/>
      <c r="G53" s="104"/>
      <c r="H53" s="25"/>
      <c r="I53" s="90"/>
      <c r="J53" s="119"/>
    </row>
    <row r="54" customFormat="1" ht="34" customHeight="1" spans="1:10">
      <c r="A54" s="88" t="s">
        <v>213</v>
      </c>
      <c r="B54" s="50"/>
      <c r="C54" s="50"/>
      <c r="D54" s="50"/>
      <c r="E54" s="50"/>
      <c r="F54" s="52"/>
      <c r="G54" s="50"/>
      <c r="H54" s="88"/>
      <c r="I54" s="50"/>
      <c r="J54" s="119"/>
    </row>
    <row r="55" customFormat="1" ht="81" customHeight="1" spans="1:10">
      <c r="A55" s="105"/>
      <c r="B55" s="51" t="s">
        <v>214</v>
      </c>
      <c r="C55" s="106"/>
      <c r="D55" s="46"/>
      <c r="E55" s="63" t="s">
        <v>215</v>
      </c>
      <c r="F55" s="52"/>
      <c r="G55" s="106"/>
      <c r="H55" s="106">
        <v>150</v>
      </c>
      <c r="I55" s="106">
        <f t="shared" ref="I55:I64" si="1">F55*H55</f>
        <v>0</v>
      </c>
      <c r="J55" s="119"/>
    </row>
    <row r="56" customFormat="1" ht="45" customHeight="1" spans="1:10">
      <c r="A56" s="105"/>
      <c r="B56" s="51" t="s">
        <v>216</v>
      </c>
      <c r="C56" s="106"/>
      <c r="D56" s="59"/>
      <c r="E56" s="63" t="s">
        <v>217</v>
      </c>
      <c r="F56" s="52"/>
      <c r="G56" s="106"/>
      <c r="H56" s="106">
        <v>80</v>
      </c>
      <c r="I56" s="106">
        <f t="shared" si="1"/>
        <v>0</v>
      </c>
      <c r="J56" s="119"/>
    </row>
    <row r="57" customFormat="1" ht="49" customHeight="1" spans="1:10">
      <c r="A57" s="105"/>
      <c r="B57" s="51" t="s">
        <v>218</v>
      </c>
      <c r="C57" s="106"/>
      <c r="D57" s="46"/>
      <c r="E57" s="63" t="s">
        <v>219</v>
      </c>
      <c r="F57" s="52"/>
      <c r="G57" s="106"/>
      <c r="H57" s="106">
        <v>90</v>
      </c>
      <c r="I57" s="106">
        <f t="shared" si="1"/>
        <v>0</v>
      </c>
      <c r="J57" s="119"/>
    </row>
    <row r="58" customFormat="1" ht="57" customHeight="1" spans="1:10">
      <c r="A58" s="107"/>
      <c r="B58" s="51" t="s">
        <v>220</v>
      </c>
      <c r="C58" s="106"/>
      <c r="D58" s="46"/>
      <c r="E58" s="63" t="s">
        <v>221</v>
      </c>
      <c r="F58" s="52"/>
      <c r="G58" s="106"/>
      <c r="H58" s="106" t="s">
        <v>222</v>
      </c>
      <c r="I58" s="106">
        <f t="shared" si="1"/>
        <v>0</v>
      </c>
      <c r="J58" s="119"/>
    </row>
    <row r="59" customFormat="1" ht="45" customHeight="1" spans="1:10">
      <c r="A59" s="107"/>
      <c r="B59" s="51" t="s">
        <v>223</v>
      </c>
      <c r="C59" s="106"/>
      <c r="D59" s="59"/>
      <c r="E59" s="63" t="s">
        <v>224</v>
      </c>
      <c r="F59" s="52"/>
      <c r="G59" s="106"/>
      <c r="H59" s="106" t="s">
        <v>225</v>
      </c>
      <c r="I59" s="106">
        <f t="shared" si="1"/>
        <v>0</v>
      </c>
      <c r="J59" s="119"/>
    </row>
    <row r="60" customFormat="1" ht="27" customHeight="1" spans="1:10">
      <c r="A60" s="107"/>
      <c r="B60" s="51" t="s">
        <v>226</v>
      </c>
      <c r="C60" s="106"/>
      <c r="D60" s="46"/>
      <c r="E60" s="63" t="s">
        <v>227</v>
      </c>
      <c r="F60" s="52"/>
      <c r="G60" s="106"/>
      <c r="H60" s="106">
        <v>60</v>
      </c>
      <c r="I60" s="106">
        <f t="shared" si="1"/>
        <v>0</v>
      </c>
      <c r="J60" s="119"/>
    </row>
    <row r="61" customFormat="1" ht="34" customHeight="1" spans="1:10">
      <c r="A61" s="107"/>
      <c r="B61" s="51" t="s">
        <v>228</v>
      </c>
      <c r="C61" s="106"/>
      <c r="D61" s="46"/>
      <c r="E61" s="63" t="s">
        <v>229</v>
      </c>
      <c r="F61" s="52"/>
      <c r="G61" s="106"/>
      <c r="H61" s="106">
        <v>10</v>
      </c>
      <c r="I61" s="106">
        <f t="shared" si="1"/>
        <v>0</v>
      </c>
      <c r="J61" s="119"/>
    </row>
    <row r="62" customFormat="1" ht="25" customHeight="1" spans="1:10">
      <c r="A62" s="107"/>
      <c r="B62" s="51" t="s">
        <v>230</v>
      </c>
      <c r="C62" s="106"/>
      <c r="D62" s="59"/>
      <c r="E62" s="63" t="s">
        <v>231</v>
      </c>
      <c r="F62" s="52"/>
      <c r="G62" s="106"/>
      <c r="H62" s="106">
        <v>10</v>
      </c>
      <c r="I62" s="106">
        <f t="shared" si="1"/>
        <v>0</v>
      </c>
      <c r="J62" s="119"/>
    </row>
    <row r="63" customFormat="1" ht="38" customHeight="1" spans="1:10">
      <c r="A63" s="107"/>
      <c r="B63" s="51" t="s">
        <v>232</v>
      </c>
      <c r="C63" s="106"/>
      <c r="D63" s="46"/>
      <c r="E63" s="63" t="s">
        <v>233</v>
      </c>
      <c r="F63" s="52"/>
      <c r="G63" s="106"/>
      <c r="H63" s="106">
        <v>10</v>
      </c>
      <c r="I63" s="106">
        <f t="shared" si="1"/>
        <v>0</v>
      </c>
      <c r="J63" s="119"/>
    </row>
    <row r="64" customFormat="1" ht="34" customHeight="1" spans="1:10">
      <c r="A64" s="107"/>
      <c r="B64" s="51" t="s">
        <v>234</v>
      </c>
      <c r="C64" s="106"/>
      <c r="D64" s="46"/>
      <c r="E64" s="63" t="s">
        <v>235</v>
      </c>
      <c r="F64" s="52"/>
      <c r="G64" s="106"/>
      <c r="H64" s="106">
        <v>20</v>
      </c>
      <c r="I64" s="106">
        <f t="shared" si="1"/>
        <v>0</v>
      </c>
      <c r="J64" s="119"/>
    </row>
    <row r="65" customFormat="1" customHeight="1" spans="1:10">
      <c r="A65" s="107"/>
      <c r="B65" s="120"/>
      <c r="C65" s="120"/>
      <c r="D65" s="120"/>
      <c r="E65" s="120"/>
      <c r="F65" s="120"/>
      <c r="G65" s="120"/>
      <c r="H65" s="121" t="s">
        <v>40</v>
      </c>
      <c r="I65" s="106">
        <f>SUM(I55:I64)</f>
        <v>0</v>
      </c>
      <c r="J65" s="119"/>
    </row>
    <row r="66" customHeight="1" spans="1:10">
      <c r="A66" s="105" t="s">
        <v>236</v>
      </c>
      <c r="B66" s="105"/>
      <c r="C66" s="106">
        <f>I34+I38+I43+I47+I50+I52+I65</f>
        <v>0</v>
      </c>
      <c r="D66" s="106"/>
      <c r="E66" s="106"/>
      <c r="F66" s="122"/>
      <c r="G66" s="106"/>
      <c r="H66" s="106"/>
      <c r="I66" s="106"/>
      <c r="J66" s="119"/>
    </row>
    <row r="67" customHeight="1" spans="1:10">
      <c r="A67" s="123"/>
      <c r="B67" s="123"/>
      <c r="C67" s="124"/>
      <c r="D67" s="124"/>
      <c r="E67" s="124"/>
      <c r="F67" s="125"/>
      <c r="G67" s="124"/>
      <c r="H67" s="124"/>
      <c r="I67" s="124"/>
      <c r="J67" s="126"/>
    </row>
  </sheetData>
  <mergeCells count="25">
    <mergeCell ref="A6:I6"/>
    <mergeCell ref="A34:G34"/>
    <mergeCell ref="A38:G38"/>
    <mergeCell ref="A43:G43"/>
    <mergeCell ref="A47:G47"/>
    <mergeCell ref="A50:G50"/>
    <mergeCell ref="A54:G54"/>
    <mergeCell ref="H54:I54"/>
    <mergeCell ref="A65:G65"/>
    <mergeCell ref="A4:A5"/>
    <mergeCell ref="B4:B5"/>
    <mergeCell ref="C4:C5"/>
    <mergeCell ref="D4:D5"/>
    <mergeCell ref="E4:E5"/>
    <mergeCell ref="F4:F5"/>
    <mergeCell ref="G4:G5"/>
    <mergeCell ref="H4:H5"/>
    <mergeCell ref="H52:H53"/>
    <mergeCell ref="I4:I5"/>
    <mergeCell ref="I52:I53"/>
    <mergeCell ref="J4:J5"/>
    <mergeCell ref="J52:J67"/>
    <mergeCell ref="A1:J3"/>
    <mergeCell ref="A66:B67"/>
    <mergeCell ref="C66:I67"/>
  </mergeCells>
  <pageMargins left="0.7" right="0.7" top="0.75" bottom="0.75" header="0.3" footer="0.3"/>
  <pageSetup paperSize="8" scale="120" fitToHeight="0" orientation="landscape" verticalDpi="300"/>
  <headerFooter>
    <oddHeader>&amp;C&amp;G</oddHeader>
  </headerFooter>
  <drawing r:id="rId1"/>
  <legacyDrawingHF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workbookViewId="0">
      <selection activeCell="G3" sqref="G3:G9"/>
    </sheetView>
  </sheetViews>
  <sheetFormatPr defaultColWidth="8.88333333333333" defaultRowHeight="13.5"/>
  <cols>
    <col min="1" max="6" width="15.775" style="2" customWidth="1"/>
    <col min="7" max="7" width="19.3333333333333" style="2" customWidth="1"/>
    <col min="8" max="8" width="15.775" style="2" customWidth="1"/>
    <col min="9" max="16384" width="8.88333333333333" style="2"/>
  </cols>
  <sheetData>
    <row r="1" s="1" customFormat="1" ht="30" customHeight="1" spans="1:17">
      <c r="A1" s="3" t="s">
        <v>237</v>
      </c>
      <c r="B1" s="3"/>
      <c r="C1" s="3"/>
      <c r="D1" s="3"/>
      <c r="E1" s="3"/>
      <c r="F1" s="3"/>
      <c r="G1" s="3"/>
      <c r="H1" s="3"/>
      <c r="I1" s="9"/>
      <c r="J1" s="9"/>
      <c r="K1" s="9"/>
      <c r="L1" s="9"/>
      <c r="M1" s="9"/>
      <c r="N1" s="9"/>
      <c r="O1" s="9"/>
      <c r="P1" s="9"/>
      <c r="Q1" s="9"/>
    </row>
    <row r="2" s="1" customFormat="1" ht="30" customHeight="1" spans="1:17">
      <c r="A2" s="4" t="s">
        <v>238</v>
      </c>
      <c r="B2" s="4" t="s">
        <v>239</v>
      </c>
      <c r="C2" s="5" t="s">
        <v>20</v>
      </c>
      <c r="D2" s="5" t="s">
        <v>240</v>
      </c>
      <c r="E2" s="5" t="s">
        <v>241</v>
      </c>
      <c r="F2" s="5" t="s">
        <v>242</v>
      </c>
      <c r="G2" s="6" t="s">
        <v>243</v>
      </c>
      <c r="H2" s="4" t="s">
        <v>11</v>
      </c>
      <c r="I2" s="9"/>
      <c r="J2" s="9"/>
      <c r="K2" s="9"/>
      <c r="L2" s="9"/>
      <c r="M2" s="9"/>
      <c r="N2" s="9"/>
      <c r="O2" s="9"/>
      <c r="P2" s="9"/>
      <c r="Q2" s="9"/>
    </row>
    <row r="3" s="1" customFormat="1" ht="30" customHeight="1" spans="1:17">
      <c r="A3" s="1" t="s">
        <v>244</v>
      </c>
      <c r="B3" s="1" t="s">
        <v>244</v>
      </c>
      <c r="C3" s="1"/>
      <c r="D3" s="7"/>
      <c r="E3" s="1"/>
      <c r="F3" s="8"/>
      <c r="G3" s="1"/>
      <c r="I3" s="9"/>
      <c r="J3" s="9"/>
      <c r="K3" s="9"/>
      <c r="L3" s="9"/>
      <c r="M3" s="9"/>
      <c r="N3" s="9"/>
      <c r="O3" s="9"/>
      <c r="P3" s="9"/>
      <c r="Q3" s="9"/>
    </row>
    <row r="4" s="1" customFormat="1" ht="30" customHeight="1" spans="1:17">
      <c r="A4" s="1" t="s">
        <v>245</v>
      </c>
      <c r="B4" s="1" t="s">
        <v>245</v>
      </c>
      <c r="C4" s="1"/>
      <c r="D4" s="7"/>
      <c r="E4" s="1"/>
      <c r="F4" s="8"/>
      <c r="G4" s="1"/>
      <c r="I4" s="9"/>
      <c r="J4" s="9"/>
      <c r="K4" s="9"/>
      <c r="L4" s="9"/>
      <c r="M4" s="9"/>
      <c r="N4" s="9"/>
      <c r="O4" s="9"/>
      <c r="P4" s="9"/>
      <c r="Q4" s="9"/>
    </row>
    <row r="5" s="1" customFormat="1" ht="30" customHeight="1" spans="1:17">
      <c r="A5" s="1" t="s">
        <v>246</v>
      </c>
      <c r="B5" s="1" t="s">
        <v>246</v>
      </c>
      <c r="C5" s="1"/>
      <c r="D5" s="7"/>
      <c r="E5" s="1"/>
      <c r="F5" s="8"/>
      <c r="G5" s="1"/>
      <c r="I5" s="9"/>
      <c r="J5" s="9"/>
      <c r="K5" s="9"/>
      <c r="L5" s="9"/>
      <c r="M5" s="9"/>
      <c r="N5" s="9"/>
      <c r="O5" s="9"/>
      <c r="P5" s="9"/>
      <c r="Q5" s="9"/>
    </row>
    <row r="6" s="1" customFormat="1" ht="30" customHeight="1" spans="1:17">
      <c r="A6" s="1" t="s">
        <v>247</v>
      </c>
      <c r="B6" s="1" t="s">
        <v>247</v>
      </c>
      <c r="C6" s="1"/>
      <c r="D6" s="7"/>
      <c r="E6" s="1"/>
      <c r="F6" s="8"/>
      <c r="G6" s="1"/>
      <c r="I6" s="9"/>
      <c r="J6" s="9"/>
      <c r="K6" s="9"/>
      <c r="L6" s="9"/>
      <c r="M6" s="9"/>
      <c r="N6" s="9"/>
      <c r="O6" s="9"/>
      <c r="P6" s="9"/>
      <c r="Q6" s="9"/>
    </row>
    <row r="7" s="1" customFormat="1" ht="30" customHeight="1" spans="1:17">
      <c r="A7" s="1" t="s">
        <v>248</v>
      </c>
      <c r="B7" s="1" t="s">
        <v>248</v>
      </c>
      <c r="C7" s="1"/>
      <c r="D7" s="7"/>
      <c r="E7" s="1"/>
      <c r="F7" s="8"/>
      <c r="G7" s="1"/>
      <c r="I7" s="9"/>
      <c r="J7" s="9"/>
      <c r="K7" s="9"/>
      <c r="L7" s="9"/>
      <c r="M7" s="9"/>
      <c r="N7" s="9"/>
      <c r="O7" s="9"/>
      <c r="P7" s="9"/>
      <c r="Q7" s="9"/>
    </row>
    <row r="8" s="1" customFormat="1" ht="30" customHeight="1" spans="1:17">
      <c r="A8" s="1" t="s">
        <v>249</v>
      </c>
      <c r="B8" s="1" t="s">
        <v>250</v>
      </c>
      <c r="C8" s="1"/>
      <c r="D8" s="7"/>
      <c r="E8" s="1"/>
      <c r="F8" s="8"/>
      <c r="G8" s="1"/>
      <c r="I8" s="9"/>
      <c r="J8" s="9"/>
      <c r="K8" s="9"/>
      <c r="L8" s="9"/>
      <c r="M8" s="9"/>
      <c r="N8" s="9"/>
      <c r="O8" s="9"/>
      <c r="P8" s="9"/>
      <c r="Q8" s="9"/>
    </row>
    <row r="9" s="1" customFormat="1" ht="30" customHeight="1" spans="1:17">
      <c r="A9" s="1" t="s">
        <v>251</v>
      </c>
      <c r="B9" s="1" t="s">
        <v>251</v>
      </c>
      <c r="C9" s="1"/>
      <c r="D9" s="7"/>
      <c r="E9" s="1"/>
      <c r="F9" s="8"/>
      <c r="G9" s="1"/>
      <c r="I9" s="9"/>
      <c r="J9" s="9"/>
      <c r="K9" s="9"/>
      <c r="L9" s="9"/>
      <c r="M9" s="9"/>
      <c r="N9" s="9"/>
      <c r="O9" s="9"/>
      <c r="P9" s="9"/>
      <c r="Q9" s="9"/>
    </row>
    <row r="10" s="1" customFormat="1" ht="30" customHeight="1" spans="9:17">
      <c r="I10" s="9"/>
      <c r="J10" s="9"/>
      <c r="K10" s="9"/>
      <c r="L10" s="9"/>
      <c r="M10" s="9"/>
      <c r="N10" s="9"/>
      <c r="O10" s="9"/>
      <c r="P10" s="9"/>
      <c r="Q10" s="9"/>
    </row>
    <row r="11" s="1" customFormat="1" ht="30" customHeight="1" spans="9:17">
      <c r="I11" s="9"/>
      <c r="J11" s="9"/>
      <c r="K11" s="9"/>
      <c r="L11" s="9"/>
      <c r="M11" s="9"/>
      <c r="N11" s="9"/>
      <c r="O11" s="9"/>
      <c r="P11" s="9"/>
      <c r="Q11" s="9"/>
    </row>
    <row r="12" s="1" customFormat="1" ht="30" customHeight="1" spans="9:17">
      <c r="I12" s="9"/>
      <c r="J12" s="9"/>
      <c r="K12" s="9"/>
      <c r="L12" s="9"/>
      <c r="M12" s="9"/>
      <c r="N12" s="9"/>
      <c r="O12" s="9"/>
      <c r="P12" s="9"/>
      <c r="Q12" s="9"/>
    </row>
    <row r="13" s="1" customFormat="1" ht="30" customHeight="1" spans="9:17">
      <c r="I13" s="9"/>
      <c r="J13" s="9"/>
      <c r="K13" s="9"/>
      <c r="L13" s="9"/>
      <c r="M13" s="9"/>
      <c r="N13" s="9"/>
      <c r="O13" s="9"/>
      <c r="P13" s="9"/>
      <c r="Q13" s="9"/>
    </row>
    <row r="14" s="1" customFormat="1" ht="30" customHeight="1" spans="9:17">
      <c r="I14" s="9"/>
      <c r="J14" s="9"/>
      <c r="K14" s="9"/>
      <c r="L14" s="9"/>
      <c r="M14" s="9"/>
      <c r="N14" s="9"/>
      <c r="O14" s="9"/>
      <c r="P14" s="9"/>
      <c r="Q14" s="9"/>
    </row>
    <row r="15" s="1" customFormat="1" ht="30" customHeight="1" spans="9:17">
      <c r="I15" s="9"/>
      <c r="J15" s="9"/>
      <c r="K15" s="9"/>
      <c r="L15" s="9"/>
      <c r="M15" s="9"/>
      <c r="N15" s="9"/>
      <c r="O15" s="9"/>
      <c r="P15" s="9"/>
      <c r="Q15" s="9"/>
    </row>
  </sheetData>
  <mergeCells count="1">
    <mergeCell ref="A1:H1"/>
  </mergeCells>
  <pageMargins left="0.75" right="0.75" top="1" bottom="1" header="0.5" footer="0.5"/>
  <pageSetup paperSize="8" scale="150" orientation="landscape"/>
  <headerFooter>
    <oddHeader>&amp;C&amp;G</oddHeader>
  </headerFooter>
  <legacyDrawingHF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报价说明</vt:lpstr>
      <vt:lpstr>报价汇总</vt:lpstr>
      <vt:lpstr>刚需型C档</vt:lpstr>
      <vt:lpstr>改善型B档</vt:lpstr>
      <vt:lpstr>舒适型A档</vt:lpstr>
      <vt:lpstr>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忧郁的鱿鱼有点犹豫...</cp:lastModifiedBy>
  <dcterms:created xsi:type="dcterms:W3CDTF">2016-05-03T06:12:00Z</dcterms:created>
  <cp:lastPrinted>2023-06-10T13:10:00Z</cp:lastPrinted>
  <dcterms:modified xsi:type="dcterms:W3CDTF">2025-10-10T06:03:57Z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WhereFroms">
    <vt:lpwstr>PpjeLB1gRN0lwrPqMaCTktp3fhdEsElDn4rZpwHE4g6esmIlwKNnREfw//erkfZg6MCFVL+wPqHCdL0vhR2lV2PaYAmPmVpi/OccKU5jRxiL1Kex5PfDuKQOg5o6epURU4I6WOO24J9zMbnpkM9LuFZGbLEUoJ+DX0/HSkUgqOrKtF3X2amprkPrq0LkgQHadAQHHPD9MEg8+AMuUanl+mTEHODCQlwDxThvIG76ghoWb1uwUfQGAJNUuK37uCp</vt:lpwstr>
  </property>
  <property fmtid="{D5CDD505-2E9C-101B-9397-08002B2CF9AE}" pid="3" name="ICV">
    <vt:lpwstr>DEE011CCD24A4C53B88BF7D870F19FBC_13</vt:lpwstr>
  </property>
  <property fmtid="{D5CDD505-2E9C-101B-9397-08002B2CF9AE}" pid="4" name="KSOProductBuildVer">
    <vt:lpwstr>2052-12.1.0.22529</vt:lpwstr>
  </property>
  <property fmtid="{D5CDD505-2E9C-101B-9397-08002B2CF9AE}" pid="5" name="GSEDS_HWMT_d46a6755">
    <vt:lpwstr>f2443c7a_mFV3wT84JCk3PspNkHv8r8tO6e8=_8QYrr15fIzUrXdtMkgODxMeH0qmb507oOerdkRkL8UvXRxSQwsnrysBxC5M2T+3vYIZCqUeO0U+VHTL56KHhwWsWmZM=_194e92e4</vt:lpwstr>
  </property>
  <property fmtid="{D5CDD505-2E9C-101B-9397-08002B2CF9AE}" pid="6" name="GSEDS_TWMT">
    <vt:lpwstr>d46a6755_b77b54e0_7d18e4382be85e07a9f26a78422c33013721986867b6475f9e04c0f5d0350424</vt:lpwstr>
  </property>
</Properties>
</file>